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HAT\"/>
    </mc:Choice>
  </mc:AlternateContent>
  <xr:revisionPtr revIDLastSave="0" documentId="8_{FBEFEF6F-6012-4C1F-865D-7373DB90E074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Ellenőrzési tevékenység" sheetId="3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 localSheetId="0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localSheetId="0" hidden="1">'[1]42. sz. c (2002.) tan.'!#REF!</definedName>
    <definedName name="CC" hidden="1">'[1]42.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'[9]2007.éves-V.001-17-50'!#REF!</definedName>
    <definedName name="Fi">'[10]ellenőrzési kapacitás'!#REF!</definedName>
    <definedName name="fu">'[11]V.011-00-50'!$A$3</definedName>
    <definedName name="FVFbeszamolo4mell" localSheetId="0" hidden="1">'[12]42. sz. c (2002.) tan.'!#REF!</definedName>
    <definedName name="FVFbeszamolo4mell" hidden="1">'[12]42. sz. c (2002.) tan.'!#REF!</definedName>
    <definedName name="gh" localSheetId="0">[13]Ritának!#REF!</definedName>
    <definedName name="gh">[14]Ritának!#REF!</definedName>
    <definedName name="GRAFezt" localSheetId="0">'[15]ellenőrzési kapacitás'!#REF!</definedName>
    <definedName name="GRAFezt">'[10]ellenőrzési kapacitás'!#REF!</definedName>
    <definedName name="grafGyurcsanyhoz" localSheetId="0">'[15]ellenőrzési kapacitás'!#REF!</definedName>
    <definedName name="grafGyurcsanyhoz">'[10]ellenőrzési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 localSheetId="0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localSheetId="0" hidden="1">[16]összesen!#REF!</definedName>
    <definedName name="kiug" hidden="1">[16]összesen!#REF!</definedName>
    <definedName name="Komárom" localSheetId="0">[3]Ritának1!$FC$1:$FO$110</definedName>
    <definedName name="Komárom">[4]Ritának1!$FC$1:$FO$110</definedName>
    <definedName name="LL" localSheetId="0">#REF!</definedName>
    <definedName name="LL">#REF!</definedName>
    <definedName name="MM" localSheetId="0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_xlnm.Print_Titles" localSheetId="0">'H_Ellenőrzési tevékenység'!$C:$C</definedName>
    <definedName name="_xlnm.Print_Area" localSheetId="0">'H_Ellenőrzési tevékenység'!$A$1:$AA$23</definedName>
    <definedName name="Oktatás" localSheetId="0">[3]Ritának1!$AC$1:$AO$110</definedName>
    <definedName name="Oktatás">[4]Ritának1!$AC$1:$AO$110</definedName>
    <definedName name="OLL" localSheetId="0">#REF!</definedName>
    <definedName name="OLL">#REF!</definedName>
    <definedName name="OPO">[17]Ritának2!$P$1:$AB$110</definedName>
    <definedName name="összes" localSheetId="0">#REF!</definedName>
    <definedName name="összes">#REF!</definedName>
    <definedName name="Pest" localSheetId="0">[13]Ritának!#REF!</definedName>
    <definedName name="Pest">[18]Ritának!#REF!</definedName>
    <definedName name="ppest" localSheetId="0">[13]Ritának!#REF!</definedName>
    <definedName name="ppest">[18]Ritának!#REF!</definedName>
    <definedName name="sasasas" localSheetId="0" hidden="1">'[19]42. sz. c (2002.) tan.'!#REF!</definedName>
    <definedName name="sasasas" hidden="1">'[19]42. sz. c (2002.) tan.'!#REF!</definedName>
    <definedName name="sdASAn" localSheetId="0" hidden="1">'[19]42. sz. c (2002.) tan.'!#REF!</definedName>
    <definedName name="sdASAn" hidden="1">'[19]42. sz. c (2002.) tan.'!#REF!</definedName>
    <definedName name="Somogy" localSheetId="0">[13]Ritának!#REF!</definedName>
    <definedName name="Somogy">[18]Ritának!#REF!</definedName>
    <definedName name="sorok_azonÖsszes_ell_legm_szint" localSheetId="0">#REF!</definedName>
    <definedName name="sorok_azonÖsszes_ell_legm_szint">#REF!</definedName>
    <definedName name="Szabolcs" localSheetId="0">[13]Ritának!#REF!</definedName>
    <definedName name="Szabolcs">[18]Ritának!#REF!</definedName>
    <definedName name="Szolnok" localSheetId="0">[13]Ritának!#REF!</definedName>
    <definedName name="Szolnok">[18]Ritának!#REF!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olna" localSheetId="0">[13]Ritának!#REF!</definedName>
    <definedName name="Tolna">[18]Ritának!#REF!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33" l="1"/>
  <c r="AA21" i="33"/>
  <c r="AA20" i="33"/>
  <c r="AA19" i="33"/>
  <c r="AA16" i="33"/>
  <c r="AA15" i="33"/>
  <c r="AA14" i="33"/>
  <c r="AA13" i="33"/>
  <c r="AA12" i="33"/>
  <c r="AA11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AA9" i="33"/>
  <c r="AA8" i="33"/>
  <c r="AA7" i="33"/>
  <c r="Z6" i="33"/>
  <c r="Y6" i="33"/>
  <c r="X6" i="33"/>
  <c r="X17" i="33" s="1"/>
  <c r="W6" i="33"/>
  <c r="W17" i="33" s="1"/>
  <c r="V6" i="33"/>
  <c r="U6" i="33"/>
  <c r="T6" i="33"/>
  <c r="T17" i="33" s="1"/>
  <c r="S6" i="33"/>
  <c r="S17" i="33" s="1"/>
  <c r="R6" i="33"/>
  <c r="Q6" i="33"/>
  <c r="P6" i="33"/>
  <c r="P17" i="33" s="1"/>
  <c r="O6" i="33"/>
  <c r="O17" i="33" s="1"/>
  <c r="N6" i="33"/>
  <c r="M6" i="33"/>
  <c r="L6" i="33"/>
  <c r="L17" i="33" s="1"/>
  <c r="K6" i="33"/>
  <c r="K17" i="33" s="1"/>
  <c r="J6" i="33"/>
  <c r="I6" i="33"/>
  <c r="H6" i="33"/>
  <c r="H17" i="33" s="1"/>
  <c r="G6" i="33"/>
  <c r="G17" i="33" s="1"/>
  <c r="F6" i="33"/>
  <c r="E6" i="33"/>
  <c r="D6" i="33"/>
  <c r="D17" i="33" s="1"/>
  <c r="E17" i="33" l="1"/>
  <c r="I17" i="33"/>
  <c r="M17" i="33"/>
  <c r="Q17" i="33"/>
  <c r="U17" i="33"/>
  <c r="Y17" i="33"/>
  <c r="AA6" i="33"/>
  <c r="F17" i="33"/>
  <c r="J17" i="33"/>
  <c r="N17" i="33"/>
  <c r="R17" i="33"/>
  <c r="V17" i="33"/>
  <c r="Z17" i="33"/>
  <c r="AA10" i="33"/>
  <c r="AA17" i="33" l="1"/>
</calcChain>
</file>

<file path=xl/sharedStrings.xml><?xml version="1.0" encoding="utf-8"?>
<sst xmlns="http://schemas.openxmlformats.org/spreadsheetml/2006/main" count="47" uniqueCount="47">
  <si>
    <t>A NAV ellenőrzési tevékenységének kiemelt mutatószámai 2020-ban, igazgatóságonként</t>
  </si>
  <si>
    <t xml:space="preserve">M e g n e v e z é s                                                           </t>
  </si>
  <si>
    <t>I g a z g a t ó s á g o n k é n t i   b o n t á s</t>
  </si>
  <si>
    <t>Észak-Budapesti Adó- és Vámigazgatóság</t>
  </si>
  <si>
    <t>Kelet-Budapesti Adó- és Vámigazgatóság</t>
  </si>
  <si>
    <t>Dél-Budapesti Adó- és Vámigazgatóság</t>
  </si>
  <si>
    <t>Pest Megyei         Adó- és Vámigazgatóság</t>
  </si>
  <si>
    <t>Borsod-Abaúj-Zemplén Megyei Adó- és Vámigazgatóság</t>
  </si>
  <si>
    <t>Heves Megyei Adó- és Vámigazgatóság</t>
  </si>
  <si>
    <t>Nógrád Megyei               Adó- és Vámigazgatóság</t>
  </si>
  <si>
    <t>Hajdú-Bihar Megyei                      Adó- és Vámigazgatóság</t>
  </si>
  <si>
    <t>Jász-Nagykun-Szolnok Megyei Adó- és Vámigazgatóság</t>
  </si>
  <si>
    <t>Szabolcs-Szatmár-Bereg Megyei            Adó- és Vámigazgatóság</t>
  </si>
  <si>
    <t>Bács-Kiskun Megyei           Adó- és Vámigazgatóság</t>
  </si>
  <si>
    <t>Békés Megyei Adó- és Vámigazgatóság</t>
  </si>
  <si>
    <t>Csongrád-Csanád Megyei Adó- és Vámigazgatóság</t>
  </si>
  <si>
    <t>Győr-Moson-Sopron Megyei Adó- és Vámigazgatóság</t>
  </si>
  <si>
    <t>Vas Megyei           Adó- és Vámigazgatóság</t>
  </si>
  <si>
    <t>Zala Megyei           Adó- és Vámigazgatóság</t>
  </si>
  <si>
    <t>Fejér Megyei Adó- és Vámigazgatóság</t>
  </si>
  <si>
    <t>Komárom-Esztergom Megyei              Adó- és Vámigazgatóság</t>
  </si>
  <si>
    <t>Veszprém Megyei           Adó- és Vámigazgatóság</t>
  </si>
  <si>
    <t>Baranya Megyei Adó- és Vámigazgatóság</t>
  </si>
  <si>
    <t>Somogy Megyei Adó- és Vámigazgatóság</t>
  </si>
  <si>
    <t>Tolna Megyei Adó- és Vámigazgatóság</t>
  </si>
  <si>
    <t>Kiemelt             Adó- és Vámigazgatóság</t>
  </si>
  <si>
    <t>Országos összesen</t>
  </si>
  <si>
    <t>E l l e n ő r z é s i   d a r a b s z á m o k</t>
  </si>
  <si>
    <t>Adóellenőrzések</t>
  </si>
  <si>
    <t>ebből: Utólagos adó-, támogatásnem ellenőrzés (kiut. előtti. ell. nélkül)</t>
  </si>
  <si>
    <t>Kiutalás előtti ellenőrzés</t>
  </si>
  <si>
    <t>Záró ellenőrzés</t>
  </si>
  <si>
    <t>Jogkövetési vizsgálatok</t>
  </si>
  <si>
    <t>ebből: Egyes adókötelezettségek teljesítésére irányuló ellenőrzés</t>
  </si>
  <si>
    <t>Adatok gyűjtését célzó, illetve egyes gazdasági események valódiságának vizsgálatára irányuló ell.</t>
  </si>
  <si>
    <t>Perelőkészítésre irányuló ellenőrzés</t>
  </si>
  <si>
    <t>Ismételt ellenőrzések</t>
  </si>
  <si>
    <r>
      <t>Egyéb ellenőrzések</t>
    </r>
    <r>
      <rPr>
        <sz val="11"/>
        <rFont val="Times New Roman"/>
        <family val="1"/>
        <charset val="238"/>
      </rPr>
      <t xml:space="preserve"> (pl. szja 1+1%)</t>
    </r>
  </si>
  <si>
    <t>Meghiúsult ellenőrzések</t>
  </si>
  <si>
    <t>Mindösszesen</t>
  </si>
  <si>
    <t>M e g á l l a p í t á s o k</t>
  </si>
  <si>
    <t>Nettó adókülönbözet (millió Ft)</t>
  </si>
  <si>
    <t>Véglegessé vált adókülönbözet  (millió Ft)</t>
  </si>
  <si>
    <t>Összes véglegessé vált visszatartás (millió Ft) *</t>
  </si>
  <si>
    <t>Szankciók</t>
  </si>
  <si>
    <t>Adóbírság, mulasztási bírság, késedelmi pótlék (millió Ft)</t>
  </si>
  <si>
    <t>* A KAVIG adata az ellenőrzésekhez kapcsolódó visszatartáson túl magában foglalja a külföldi adóalanyok esetében elutasított összegeket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</si>
</sst>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9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  <font>
      <b/>
      <sz val="11"/>
      <color rgb="FFFF000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1"/>
      <color rgb="FFC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10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4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2" fillId="0" borderId="0"/>
  </cellStyleXfs>
  <cellXfs count="48">
    <xf numFmtId="0" fontId="0" fillId="0" borderId="0" xfId="0"/>
    <xf numFmtId="0" fontId="16" fillId="0" borderId="0" xfId="18" applyFont="1"/>
    <xf numFmtId="49" fontId="15" fillId="0" borderId="0" xfId="18" applyNumberFormat="1" applyFont="1" applyAlignment="1">
      <alignment horizontal="center"/>
    </xf>
    <xf numFmtId="0" fontId="11" fillId="0" borderId="0" xfId="18" applyFont="1"/>
    <xf numFmtId="49" fontId="11" fillId="0" borderId="0" xfId="18" applyNumberFormat="1" applyFont="1"/>
    <xf numFmtId="3" fontId="9" fillId="2" borderId="4" xfId="7" applyNumberFormat="1" applyFont="1" applyFill="1" applyBorder="1" applyAlignment="1">
      <alignment horizontal="center" vertical="center" wrapText="1"/>
    </xf>
    <xf numFmtId="0" fontId="9" fillId="0" borderId="0" xfId="18" applyFont="1"/>
    <xf numFmtId="0" fontId="9" fillId="2" borderId="5" xfId="6" applyFont="1" applyFill="1" applyBorder="1" applyAlignment="1">
      <alignment horizontal="center" vertical="center" wrapText="1"/>
    </xf>
    <xf numFmtId="0" fontId="9" fillId="2" borderId="5" xfId="7" applyFont="1" applyFill="1" applyBorder="1" applyAlignment="1">
      <alignment horizontal="center" vertical="center" wrapText="1"/>
    </xf>
    <xf numFmtId="3" fontId="9" fillId="0" borderId="5" xfId="18" applyNumberFormat="1" applyFont="1" applyBorder="1" applyAlignment="1">
      <alignment vertical="center" wrapText="1"/>
    </xf>
    <xf numFmtId="3" fontId="9" fillId="0" borderId="5" xfId="18" applyNumberFormat="1" applyFont="1" applyBorder="1" applyAlignment="1">
      <alignment vertical="center"/>
    </xf>
    <xf numFmtId="3" fontId="9" fillId="0" borderId="0" xfId="18" applyNumberFormat="1" applyFont="1"/>
    <xf numFmtId="3" fontId="11" fillId="0" borderId="5" xfId="18" applyNumberFormat="1" applyFont="1" applyBorder="1" applyAlignment="1">
      <alignment horizontal="left" vertical="center" wrapText="1" indent="1"/>
    </xf>
    <xf numFmtId="3" fontId="11" fillId="0" borderId="5" xfId="18" applyNumberFormat="1" applyFont="1" applyBorder="1" applyAlignment="1">
      <alignment vertical="center"/>
    </xf>
    <xf numFmtId="3" fontId="11" fillId="0" borderId="0" xfId="18" applyNumberFormat="1" applyFont="1"/>
    <xf numFmtId="3" fontId="11" fillId="0" borderId="5" xfId="18" applyNumberFormat="1" applyFont="1" applyBorder="1" applyAlignment="1">
      <alignment horizontal="left" vertical="center" wrapText="1" indent="4"/>
    </xf>
    <xf numFmtId="3" fontId="9" fillId="2" borderId="6" xfId="18" applyNumberFormat="1" applyFont="1" applyFill="1" applyBorder="1" applyAlignment="1">
      <alignment horizontal="left" vertical="center" wrapText="1"/>
    </xf>
    <xf numFmtId="3" fontId="9" fillId="2" borderId="6" xfId="18" applyNumberFormat="1" applyFont="1" applyFill="1" applyBorder="1" applyAlignment="1">
      <alignment vertical="center"/>
    </xf>
    <xf numFmtId="49" fontId="11" fillId="0" borderId="0" xfId="18" applyNumberFormat="1" applyFont="1" applyAlignment="1">
      <alignment horizontal="left" vertical="center" wrapText="1" indent="1"/>
    </xf>
    <xf numFmtId="3" fontId="17" fillId="0" borderId="0" xfId="18" applyNumberFormat="1" applyFont="1" applyAlignment="1">
      <alignment vertical="center"/>
    </xf>
    <xf numFmtId="49" fontId="9" fillId="0" borderId="4" xfId="18" applyNumberFormat="1" applyFont="1" applyBorder="1" applyAlignment="1">
      <alignment horizontal="left" vertical="center" wrapText="1" indent="1"/>
    </xf>
    <xf numFmtId="3" fontId="11" fillId="0" borderId="4" xfId="18" applyNumberFormat="1" applyFont="1" applyBorder="1" applyAlignment="1">
      <alignment vertical="center"/>
    </xf>
    <xf numFmtId="0" fontId="9" fillId="0" borderId="0" xfId="18" applyFont="1" applyAlignment="1">
      <alignment vertical="center"/>
    </xf>
    <xf numFmtId="3" fontId="9" fillId="0" borderId="0" xfId="18" applyNumberFormat="1" applyFont="1" applyAlignment="1">
      <alignment vertical="center"/>
    </xf>
    <xf numFmtId="49" fontId="9" fillId="0" borderId="5" xfId="18" applyNumberFormat="1" applyFont="1" applyBorder="1" applyAlignment="1">
      <alignment horizontal="left" vertical="center" wrapText="1" indent="1"/>
    </xf>
    <xf numFmtId="49" fontId="9" fillId="0" borderId="6" xfId="18" applyNumberFormat="1" applyFont="1" applyBorder="1" applyAlignment="1">
      <alignment horizontal="left" vertical="center" wrapText="1" indent="1"/>
    </xf>
    <xf numFmtId="3" fontId="11" fillId="0" borderId="6" xfId="18" applyNumberFormat="1" applyFont="1" applyBorder="1" applyAlignment="1">
      <alignment vertical="center"/>
    </xf>
    <xf numFmtId="0" fontId="18" fillId="0" borderId="0" xfId="18" applyFont="1" applyAlignment="1">
      <alignment vertical="center"/>
    </xf>
    <xf numFmtId="0" fontId="18" fillId="0" borderId="0" xfId="18" applyFont="1"/>
    <xf numFmtId="0" fontId="9" fillId="0" borderId="1" xfId="18" applyFont="1" applyBorder="1" applyAlignment="1">
      <alignment horizontal="center" vertical="center" textRotation="90"/>
    </xf>
    <xf numFmtId="49" fontId="9" fillId="0" borderId="1" xfId="18" applyNumberFormat="1" applyFont="1" applyBorder="1" applyAlignment="1">
      <alignment horizontal="left" vertical="center" wrapText="1" indent="1"/>
    </xf>
    <xf numFmtId="3" fontId="11" fillId="0" borderId="1" xfId="18" applyNumberFormat="1" applyFont="1" applyBorder="1" applyAlignment="1">
      <alignment vertical="center"/>
    </xf>
    <xf numFmtId="0" fontId="8" fillId="0" borderId="0" xfId="0" applyFont="1"/>
    <xf numFmtId="0" fontId="11" fillId="0" borderId="0" xfId="0" applyFont="1"/>
    <xf numFmtId="49" fontId="9" fillId="0" borderId="0" xfId="18" applyNumberFormat="1" applyFont="1" applyAlignment="1">
      <alignment horizontal="left" vertical="center"/>
    </xf>
    <xf numFmtId="49" fontId="9" fillId="2" borderId="8" xfId="18" applyNumberFormat="1" applyFont="1" applyFill="1" applyBorder="1" applyAlignment="1">
      <alignment horizontal="center" vertical="center" wrapText="1"/>
    </xf>
    <xf numFmtId="49" fontId="9" fillId="2" borderId="9" xfId="18" applyNumberFormat="1" applyFont="1" applyFill="1" applyBorder="1" applyAlignment="1">
      <alignment horizontal="center" vertical="center" wrapText="1"/>
    </xf>
    <xf numFmtId="49" fontId="9" fillId="2" borderId="10" xfId="18" applyNumberFormat="1" applyFont="1" applyFill="1" applyBorder="1" applyAlignment="1">
      <alignment horizontal="center" vertical="center" wrapText="1"/>
    </xf>
    <xf numFmtId="49" fontId="9" fillId="2" borderId="11" xfId="18" applyNumberFormat="1" applyFont="1" applyFill="1" applyBorder="1" applyAlignment="1">
      <alignment horizontal="center" vertical="center" wrapText="1"/>
    </xf>
    <xf numFmtId="3" fontId="9" fillId="2" borderId="2" xfId="6" applyNumberFormat="1" applyFont="1" applyFill="1" applyBorder="1" applyAlignment="1">
      <alignment horizontal="center" vertical="center" wrapText="1"/>
    </xf>
    <xf numFmtId="3" fontId="9" fillId="2" borderId="7" xfId="6" applyNumberFormat="1" applyFont="1" applyFill="1" applyBorder="1" applyAlignment="1">
      <alignment horizontal="center" vertical="center" wrapText="1"/>
    </xf>
    <xf numFmtId="3" fontId="9" fillId="2" borderId="3" xfId="6" applyNumberFormat="1" applyFont="1" applyFill="1" applyBorder="1" applyAlignment="1">
      <alignment horizontal="center" vertical="center" wrapText="1"/>
    </xf>
    <xf numFmtId="3" fontId="9" fillId="0" borderId="5" xfId="18" applyNumberFormat="1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9" fillId="0" borderId="4" xfId="18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</cellXfs>
  <cellStyles count="22">
    <cellStyle name="Ezres 2" xfId="20" xr:uid="{00000000-0005-0000-0000-000000000000}"/>
    <cellStyle name="Hivatkozás 2" xfId="13" xr:uid="{00000000-0005-0000-0000-000001000000}"/>
    <cellStyle name="Normál" xfId="0" builtinId="0"/>
    <cellStyle name="Normál 10" xfId="3" xr:uid="{00000000-0005-0000-0000-000003000000}"/>
    <cellStyle name="Normál 11" xfId="6" xr:uid="{00000000-0005-0000-0000-000004000000}"/>
    <cellStyle name="Normál 11 3" xfId="7" xr:uid="{00000000-0005-0000-0000-000005000000}"/>
    <cellStyle name="Normál 12" xfId="15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4" xr:uid="{00000000-0005-0000-0000-00000C000000}"/>
    <cellStyle name="Normál 2 5" xfId="21" xr:uid="{00000000-0005-0000-0000-00000D000000}"/>
    <cellStyle name="Normál 3" xfId="2" xr:uid="{00000000-0005-0000-0000-00000E000000}"/>
    <cellStyle name="Normál 3 2" xfId="16" xr:uid="{00000000-0005-0000-0000-00000F000000}"/>
    <cellStyle name="Normál 3 2 2 2 2" xfId="4" xr:uid="{00000000-0005-0000-0000-000010000000}"/>
    <cellStyle name="Normál 5" xfId="17" xr:uid="{00000000-0005-0000-0000-000011000000}"/>
    <cellStyle name="Normál 9" xfId="5" xr:uid="{00000000-0005-0000-0000-000012000000}"/>
    <cellStyle name="Normál_evkönyvtabla_ujstr2003BABOTH 2" xfId="18" xr:uid="{00000000-0005-0000-0000-000013000000}"/>
    <cellStyle name="Százalék 2" xfId="12" xr:uid="{00000000-0005-0000-0000-000014000000}"/>
    <cellStyle name="Százalék 3" xfId="19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BESZAMOLO\2008\Fook\02nev\Humpol\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0695\LOCALS~1\Temp\C.Lotus.Notes.Data\hatteranyagELNOKnek2005dec15iigertreKEPEI2005dec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0695\LOCALS~1\Temp\C.Lotus.Notes.Data\~068168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.éves-V.001-17-50"/>
      <sheetName val="2008éves V.001-17-50"/>
      <sheetName val="Országos 2003-2008. 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B1:AJ34"/>
  <sheetViews>
    <sheetView tabSelected="1" zoomScale="80" zoomScaleNormal="80" workbookViewId="0">
      <pane xSplit="3" ySplit="5" topLeftCell="K6" activePane="bottomRight" state="frozen"/>
      <selection pane="bottomRight" activeCell="B2" sqref="B2:AA2"/>
      <selection pane="bottomLeft" activeCell="A4" sqref="A4"/>
      <selection pane="topRight" activeCell="C1" sqref="C1"/>
    </sheetView>
  </sheetViews>
  <sheetFormatPr defaultColWidth="8" defaultRowHeight="14.1" customHeight="1"/>
  <cols>
    <col min="1" max="1" width="2.625" style="3" customWidth="1"/>
    <col min="2" max="2" width="4.125" style="3" customWidth="1"/>
    <col min="3" max="3" width="70.625" style="4" customWidth="1"/>
    <col min="4" max="26" width="14.875" style="3" customWidth="1"/>
    <col min="27" max="27" width="29.375" style="3" customWidth="1"/>
    <col min="28" max="28" width="2.5" style="3" customWidth="1"/>
    <col min="29" max="16384" width="8" style="3"/>
  </cols>
  <sheetData>
    <row r="1" spans="2:36" s="1" customFormat="1" ht="1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3"/>
      <c r="AI1" s="3"/>
      <c r="AJ1" s="3"/>
    </row>
    <row r="2" spans="2:36" s="1" customFormat="1" ht="24.75" customHeight="1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"/>
      <c r="AC2" s="3"/>
      <c r="AD2" s="3"/>
      <c r="AE2" s="3"/>
      <c r="AF2" s="3"/>
      <c r="AG2" s="3"/>
      <c r="AH2" s="3"/>
      <c r="AI2" s="3"/>
      <c r="AJ2" s="3"/>
    </row>
    <row r="3" spans="2:36" ht="15"/>
    <row r="4" spans="2:36" s="6" customFormat="1" ht="15.2" customHeight="1">
      <c r="B4" s="35" t="s">
        <v>1</v>
      </c>
      <c r="C4" s="36"/>
      <c r="D4" s="39" t="s">
        <v>2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  <c r="AA4" s="5"/>
    </row>
    <row r="5" spans="2:36" s="6" customFormat="1" ht="99" customHeight="1">
      <c r="B5" s="37"/>
      <c r="C5" s="38"/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8" t="s">
        <v>26</v>
      </c>
    </row>
    <row r="6" spans="2:36" s="11" customFormat="1" ht="43.15" customHeight="1">
      <c r="B6" s="42" t="s">
        <v>27</v>
      </c>
      <c r="C6" s="9" t="s">
        <v>28</v>
      </c>
      <c r="D6" s="10">
        <f>D7+D8+D9</f>
        <v>1043</v>
      </c>
      <c r="E6" s="10">
        <f t="shared" ref="E6:Z6" si="0">E7+E8+E9</f>
        <v>951</v>
      </c>
      <c r="F6" s="10">
        <f t="shared" si="0"/>
        <v>775</v>
      </c>
      <c r="G6" s="10">
        <f t="shared" si="0"/>
        <v>1225</v>
      </c>
      <c r="H6" s="10">
        <f t="shared" si="0"/>
        <v>642</v>
      </c>
      <c r="I6" s="10">
        <f t="shared" si="0"/>
        <v>406</v>
      </c>
      <c r="J6" s="10">
        <f t="shared" si="0"/>
        <v>169</v>
      </c>
      <c r="K6" s="10">
        <f t="shared" si="0"/>
        <v>465</v>
      </c>
      <c r="L6" s="10">
        <f t="shared" si="0"/>
        <v>232</v>
      </c>
      <c r="M6" s="10">
        <f t="shared" si="0"/>
        <v>664</v>
      </c>
      <c r="N6" s="10">
        <f t="shared" si="0"/>
        <v>335</v>
      </c>
      <c r="O6" s="10">
        <f t="shared" si="0"/>
        <v>205</v>
      </c>
      <c r="P6" s="10">
        <f t="shared" si="0"/>
        <v>237</v>
      </c>
      <c r="Q6" s="10">
        <f t="shared" si="0"/>
        <v>796</v>
      </c>
      <c r="R6" s="10">
        <f t="shared" si="0"/>
        <v>268</v>
      </c>
      <c r="S6" s="10">
        <f t="shared" si="0"/>
        <v>352</v>
      </c>
      <c r="T6" s="10">
        <f t="shared" si="0"/>
        <v>342</v>
      </c>
      <c r="U6" s="10">
        <f t="shared" si="0"/>
        <v>255</v>
      </c>
      <c r="V6" s="10">
        <f t="shared" si="0"/>
        <v>261</v>
      </c>
      <c r="W6" s="10">
        <f t="shared" si="0"/>
        <v>539</v>
      </c>
      <c r="X6" s="10">
        <f t="shared" si="0"/>
        <v>462</v>
      </c>
      <c r="Y6" s="10">
        <f t="shared" si="0"/>
        <v>174</v>
      </c>
      <c r="Z6" s="10">
        <f t="shared" si="0"/>
        <v>427</v>
      </c>
      <c r="AA6" s="10">
        <f>SUM(D6:Z6)</f>
        <v>11225</v>
      </c>
    </row>
    <row r="7" spans="2:36" s="14" customFormat="1" ht="18.399999999999999" customHeight="1">
      <c r="B7" s="43"/>
      <c r="C7" s="12" t="s">
        <v>29</v>
      </c>
      <c r="D7" s="13">
        <v>442</v>
      </c>
      <c r="E7" s="13">
        <v>495</v>
      </c>
      <c r="F7" s="13">
        <v>423</v>
      </c>
      <c r="G7" s="13">
        <v>640</v>
      </c>
      <c r="H7" s="13">
        <v>387</v>
      </c>
      <c r="I7" s="13">
        <v>273</v>
      </c>
      <c r="J7" s="13">
        <v>113</v>
      </c>
      <c r="K7" s="13">
        <v>287</v>
      </c>
      <c r="L7" s="13">
        <v>177</v>
      </c>
      <c r="M7" s="13">
        <v>394</v>
      </c>
      <c r="N7" s="13">
        <v>205</v>
      </c>
      <c r="O7" s="13">
        <v>159</v>
      </c>
      <c r="P7" s="13">
        <v>218</v>
      </c>
      <c r="Q7" s="13">
        <v>365</v>
      </c>
      <c r="R7" s="13">
        <v>240</v>
      </c>
      <c r="S7" s="13">
        <v>148</v>
      </c>
      <c r="T7" s="13">
        <v>260</v>
      </c>
      <c r="U7" s="13">
        <v>200</v>
      </c>
      <c r="V7" s="13">
        <v>222</v>
      </c>
      <c r="W7" s="13">
        <v>280</v>
      </c>
      <c r="X7" s="13">
        <v>242</v>
      </c>
      <c r="Y7" s="13">
        <v>91</v>
      </c>
      <c r="Z7" s="13">
        <v>324</v>
      </c>
      <c r="AA7" s="13">
        <f>SUM(D7:Z7)</f>
        <v>6585</v>
      </c>
      <c r="AD7" s="11"/>
    </row>
    <row r="8" spans="2:36" s="14" customFormat="1" ht="18.399999999999999" customHeight="1">
      <c r="B8" s="43"/>
      <c r="C8" s="15" t="s">
        <v>30</v>
      </c>
      <c r="D8" s="13">
        <v>290</v>
      </c>
      <c r="E8" s="13">
        <v>348</v>
      </c>
      <c r="F8" s="13">
        <v>226</v>
      </c>
      <c r="G8" s="13">
        <v>341</v>
      </c>
      <c r="H8" s="13">
        <v>253</v>
      </c>
      <c r="I8" s="13">
        <v>95</v>
      </c>
      <c r="J8" s="13">
        <v>52</v>
      </c>
      <c r="K8" s="13">
        <v>80</v>
      </c>
      <c r="L8" s="13">
        <v>27</v>
      </c>
      <c r="M8" s="13">
        <v>214</v>
      </c>
      <c r="N8" s="13">
        <v>101</v>
      </c>
      <c r="O8" s="13">
        <v>10</v>
      </c>
      <c r="P8" s="13">
        <v>16</v>
      </c>
      <c r="Q8" s="13">
        <v>230</v>
      </c>
      <c r="R8" s="13">
        <v>10</v>
      </c>
      <c r="S8" s="13">
        <v>15</v>
      </c>
      <c r="T8" s="13">
        <v>65</v>
      </c>
      <c r="U8" s="13">
        <v>36</v>
      </c>
      <c r="V8" s="13">
        <v>17</v>
      </c>
      <c r="W8" s="13">
        <v>73</v>
      </c>
      <c r="X8" s="13">
        <v>100</v>
      </c>
      <c r="Y8" s="13">
        <v>36</v>
      </c>
      <c r="Z8" s="13">
        <v>102</v>
      </c>
      <c r="AA8" s="13">
        <f t="shared" ref="AA8:AA10" si="1">SUM(D8:Z8)</f>
        <v>2737</v>
      </c>
      <c r="AD8" s="11"/>
    </row>
    <row r="9" spans="2:36" s="14" customFormat="1" ht="18.399999999999999" customHeight="1">
      <c r="B9" s="43"/>
      <c r="C9" s="15" t="s">
        <v>31</v>
      </c>
      <c r="D9" s="13">
        <v>311</v>
      </c>
      <c r="E9" s="13">
        <v>108</v>
      </c>
      <c r="F9" s="13">
        <v>126</v>
      </c>
      <c r="G9" s="13">
        <v>244</v>
      </c>
      <c r="H9" s="13">
        <v>2</v>
      </c>
      <c r="I9" s="13">
        <v>38</v>
      </c>
      <c r="J9" s="13">
        <v>4</v>
      </c>
      <c r="K9" s="13">
        <v>98</v>
      </c>
      <c r="L9" s="13">
        <v>28</v>
      </c>
      <c r="M9" s="13">
        <v>56</v>
      </c>
      <c r="N9" s="13">
        <v>29</v>
      </c>
      <c r="O9" s="13">
        <v>36</v>
      </c>
      <c r="P9" s="13">
        <v>3</v>
      </c>
      <c r="Q9" s="13">
        <v>201</v>
      </c>
      <c r="R9" s="13">
        <v>18</v>
      </c>
      <c r="S9" s="13">
        <v>189</v>
      </c>
      <c r="T9" s="13">
        <v>17</v>
      </c>
      <c r="U9" s="13">
        <v>19</v>
      </c>
      <c r="V9" s="13">
        <v>22</v>
      </c>
      <c r="W9" s="13">
        <v>186</v>
      </c>
      <c r="X9" s="13">
        <v>120</v>
      </c>
      <c r="Y9" s="13">
        <v>47</v>
      </c>
      <c r="Z9" s="13">
        <v>1</v>
      </c>
      <c r="AA9" s="13">
        <f t="shared" si="1"/>
        <v>1903</v>
      </c>
      <c r="AD9" s="11"/>
    </row>
    <row r="10" spans="2:36" s="14" customFormat="1" ht="43.15" customHeight="1">
      <c r="B10" s="43"/>
      <c r="C10" s="9" t="s">
        <v>32</v>
      </c>
      <c r="D10" s="10">
        <f>D13+D12+D11</f>
        <v>12426</v>
      </c>
      <c r="E10" s="10">
        <f t="shared" ref="E10:Z10" si="2">E13+E12+E11</f>
        <v>14195</v>
      </c>
      <c r="F10" s="10">
        <f t="shared" si="2"/>
        <v>8997</v>
      </c>
      <c r="G10" s="10">
        <f t="shared" si="2"/>
        <v>12657</v>
      </c>
      <c r="H10" s="10">
        <f t="shared" si="2"/>
        <v>7217</v>
      </c>
      <c r="I10" s="10">
        <f t="shared" si="2"/>
        <v>4661</v>
      </c>
      <c r="J10" s="10">
        <f t="shared" si="2"/>
        <v>2330</v>
      </c>
      <c r="K10" s="10">
        <f t="shared" si="2"/>
        <v>5192</v>
      </c>
      <c r="L10" s="10">
        <f t="shared" si="2"/>
        <v>3185</v>
      </c>
      <c r="M10" s="10">
        <f t="shared" si="2"/>
        <v>5906</v>
      </c>
      <c r="N10" s="10">
        <f t="shared" si="2"/>
        <v>3689</v>
      </c>
      <c r="O10" s="10">
        <f t="shared" si="2"/>
        <v>3307</v>
      </c>
      <c r="P10" s="10">
        <f t="shared" si="2"/>
        <v>4370</v>
      </c>
      <c r="Q10" s="10">
        <f t="shared" si="2"/>
        <v>5724</v>
      </c>
      <c r="R10" s="10">
        <f t="shared" si="2"/>
        <v>3194</v>
      </c>
      <c r="S10" s="10">
        <f t="shared" si="2"/>
        <v>3755</v>
      </c>
      <c r="T10" s="10">
        <f t="shared" si="2"/>
        <v>4106</v>
      </c>
      <c r="U10" s="10">
        <f t="shared" si="2"/>
        <v>4912</v>
      </c>
      <c r="V10" s="10">
        <f t="shared" si="2"/>
        <v>3845</v>
      </c>
      <c r="W10" s="10">
        <f t="shared" si="2"/>
        <v>5241</v>
      </c>
      <c r="X10" s="10">
        <f t="shared" si="2"/>
        <v>4023</v>
      </c>
      <c r="Y10" s="10">
        <f t="shared" si="2"/>
        <v>2984</v>
      </c>
      <c r="Z10" s="10">
        <f t="shared" si="2"/>
        <v>756</v>
      </c>
      <c r="AA10" s="10">
        <f t="shared" si="1"/>
        <v>126672</v>
      </c>
      <c r="AD10" s="11"/>
    </row>
    <row r="11" spans="2:36" s="11" customFormat="1" ht="18.399999999999999" customHeight="1">
      <c r="B11" s="43"/>
      <c r="C11" s="12" t="s">
        <v>33</v>
      </c>
      <c r="D11" s="13">
        <v>6043</v>
      </c>
      <c r="E11" s="13">
        <v>7576</v>
      </c>
      <c r="F11" s="13">
        <v>4190</v>
      </c>
      <c r="G11" s="13">
        <v>6911</v>
      </c>
      <c r="H11" s="13">
        <v>3495</v>
      </c>
      <c r="I11" s="13">
        <v>1351</v>
      </c>
      <c r="J11" s="13">
        <v>1208</v>
      </c>
      <c r="K11" s="13">
        <v>2974</v>
      </c>
      <c r="L11" s="13">
        <v>1919</v>
      </c>
      <c r="M11" s="13">
        <v>2758</v>
      </c>
      <c r="N11" s="13">
        <v>2209</v>
      </c>
      <c r="O11" s="13">
        <v>1524</v>
      </c>
      <c r="P11" s="13">
        <v>1920</v>
      </c>
      <c r="Q11" s="13">
        <v>2569</v>
      </c>
      <c r="R11" s="13">
        <v>1131</v>
      </c>
      <c r="S11" s="13">
        <v>1503</v>
      </c>
      <c r="T11" s="13">
        <v>1952</v>
      </c>
      <c r="U11" s="13">
        <v>2691</v>
      </c>
      <c r="V11" s="13">
        <v>1369</v>
      </c>
      <c r="W11" s="13">
        <v>2055</v>
      </c>
      <c r="X11" s="13">
        <v>1735</v>
      </c>
      <c r="Y11" s="13">
        <v>883</v>
      </c>
      <c r="Z11" s="13">
        <v>643</v>
      </c>
      <c r="AA11" s="13">
        <f t="shared" ref="AA11:AA17" si="3">SUM(D11:Z11)</f>
        <v>60609</v>
      </c>
    </row>
    <row r="12" spans="2:36" s="11" customFormat="1" ht="30">
      <c r="B12" s="43"/>
      <c r="C12" s="15" t="s">
        <v>34</v>
      </c>
      <c r="D12" s="13">
        <v>6259</v>
      </c>
      <c r="E12" s="13">
        <v>6568</v>
      </c>
      <c r="F12" s="13">
        <v>4747</v>
      </c>
      <c r="G12" s="13">
        <v>5685</v>
      </c>
      <c r="H12" s="13">
        <v>3512</v>
      </c>
      <c r="I12" s="13">
        <v>3287</v>
      </c>
      <c r="J12" s="13">
        <v>1119</v>
      </c>
      <c r="K12" s="13">
        <v>2193</v>
      </c>
      <c r="L12" s="13">
        <v>1233</v>
      </c>
      <c r="M12" s="13">
        <v>3128</v>
      </c>
      <c r="N12" s="13">
        <v>1438</v>
      </c>
      <c r="O12" s="13">
        <v>1749</v>
      </c>
      <c r="P12" s="13">
        <v>2425</v>
      </c>
      <c r="Q12" s="13">
        <v>3109</v>
      </c>
      <c r="R12" s="13">
        <v>2056</v>
      </c>
      <c r="S12" s="13">
        <v>2234</v>
      </c>
      <c r="T12" s="13">
        <v>2139</v>
      </c>
      <c r="U12" s="13">
        <v>2207</v>
      </c>
      <c r="V12" s="13">
        <v>2449</v>
      </c>
      <c r="W12" s="13">
        <v>3171</v>
      </c>
      <c r="X12" s="13">
        <v>2281</v>
      </c>
      <c r="Y12" s="13">
        <v>2090</v>
      </c>
      <c r="Z12" s="13">
        <v>111</v>
      </c>
      <c r="AA12" s="13">
        <f t="shared" si="3"/>
        <v>65190</v>
      </c>
    </row>
    <row r="13" spans="2:36" s="11" customFormat="1" ht="18.399999999999999" customHeight="1">
      <c r="B13" s="43"/>
      <c r="C13" s="15" t="s">
        <v>35</v>
      </c>
      <c r="D13" s="13">
        <v>124</v>
      </c>
      <c r="E13" s="13">
        <v>51</v>
      </c>
      <c r="F13" s="13">
        <v>60</v>
      </c>
      <c r="G13" s="13">
        <v>61</v>
      </c>
      <c r="H13" s="13">
        <v>210</v>
      </c>
      <c r="I13" s="13">
        <v>23</v>
      </c>
      <c r="J13" s="13">
        <v>3</v>
      </c>
      <c r="K13" s="13">
        <v>25</v>
      </c>
      <c r="L13" s="13">
        <v>33</v>
      </c>
      <c r="M13" s="13">
        <v>20</v>
      </c>
      <c r="N13" s="13">
        <v>42</v>
      </c>
      <c r="O13" s="13">
        <v>34</v>
      </c>
      <c r="P13" s="13">
        <v>25</v>
      </c>
      <c r="Q13" s="13">
        <v>46</v>
      </c>
      <c r="R13" s="13">
        <v>7</v>
      </c>
      <c r="S13" s="13">
        <v>18</v>
      </c>
      <c r="T13" s="13">
        <v>15</v>
      </c>
      <c r="U13" s="13">
        <v>14</v>
      </c>
      <c r="V13" s="13">
        <v>27</v>
      </c>
      <c r="W13" s="13">
        <v>15</v>
      </c>
      <c r="X13" s="13">
        <v>7</v>
      </c>
      <c r="Y13" s="13">
        <v>11</v>
      </c>
      <c r="Z13" s="13">
        <v>2</v>
      </c>
      <c r="AA13" s="13">
        <f t="shared" si="3"/>
        <v>873</v>
      </c>
    </row>
    <row r="14" spans="2:36" s="11" customFormat="1" ht="43.15" customHeight="1">
      <c r="B14" s="43"/>
      <c r="C14" s="9" t="s">
        <v>36</v>
      </c>
      <c r="D14" s="10">
        <v>1</v>
      </c>
      <c r="E14" s="10">
        <v>1</v>
      </c>
      <c r="F14" s="10">
        <v>4</v>
      </c>
      <c r="G14" s="10">
        <v>1</v>
      </c>
      <c r="H14" s="10">
        <v>0</v>
      </c>
      <c r="I14" s="10">
        <v>1</v>
      </c>
      <c r="J14" s="10">
        <v>1</v>
      </c>
      <c r="K14" s="10">
        <v>0</v>
      </c>
      <c r="L14" s="10">
        <v>0</v>
      </c>
      <c r="M14" s="10">
        <v>2</v>
      </c>
      <c r="N14" s="10">
        <v>3</v>
      </c>
      <c r="O14" s="10">
        <v>1</v>
      </c>
      <c r="P14" s="10">
        <v>0</v>
      </c>
      <c r="Q14" s="10">
        <v>2</v>
      </c>
      <c r="R14" s="10">
        <v>2</v>
      </c>
      <c r="S14" s="10">
        <v>2</v>
      </c>
      <c r="T14" s="10">
        <v>0</v>
      </c>
      <c r="U14" s="10">
        <v>1</v>
      </c>
      <c r="V14" s="10">
        <v>0</v>
      </c>
      <c r="W14" s="10">
        <v>1</v>
      </c>
      <c r="X14" s="10">
        <v>2</v>
      </c>
      <c r="Y14" s="10">
        <v>0</v>
      </c>
      <c r="Z14" s="10">
        <v>3</v>
      </c>
      <c r="AA14" s="10">
        <f>SUM(D14:Z14)</f>
        <v>28</v>
      </c>
    </row>
    <row r="15" spans="2:36" s="11" customFormat="1" ht="43.15" customHeight="1">
      <c r="B15" s="43"/>
      <c r="C15" s="9" t="s">
        <v>37</v>
      </c>
      <c r="D15" s="10">
        <v>0</v>
      </c>
      <c r="E15" s="10">
        <v>0</v>
      </c>
      <c r="F15" s="10">
        <v>0</v>
      </c>
      <c r="G15" s="10">
        <v>7</v>
      </c>
      <c r="H15" s="10">
        <v>5</v>
      </c>
      <c r="I15" s="10">
        <v>7</v>
      </c>
      <c r="J15" s="10">
        <v>0</v>
      </c>
      <c r="K15" s="10">
        <v>0</v>
      </c>
      <c r="L15" s="10">
        <v>1</v>
      </c>
      <c r="M15" s="10">
        <v>0</v>
      </c>
      <c r="N15" s="10">
        <v>5</v>
      </c>
      <c r="O15" s="10">
        <v>4</v>
      </c>
      <c r="P15" s="10">
        <v>4</v>
      </c>
      <c r="Q15" s="10">
        <v>4</v>
      </c>
      <c r="R15" s="10">
        <v>2</v>
      </c>
      <c r="S15" s="10">
        <v>0</v>
      </c>
      <c r="T15" s="10">
        <v>4</v>
      </c>
      <c r="U15" s="10">
        <v>5</v>
      </c>
      <c r="V15" s="10">
        <v>0</v>
      </c>
      <c r="W15" s="10">
        <v>0</v>
      </c>
      <c r="X15" s="10">
        <v>6</v>
      </c>
      <c r="Y15" s="10">
        <v>4</v>
      </c>
      <c r="Z15" s="10">
        <v>0</v>
      </c>
      <c r="AA15" s="10">
        <f>SUM(D15:Z15)</f>
        <v>58</v>
      </c>
    </row>
    <row r="16" spans="2:36" s="11" customFormat="1" ht="43.15" customHeight="1">
      <c r="B16" s="43"/>
      <c r="C16" s="9" t="s">
        <v>38</v>
      </c>
      <c r="D16" s="10">
        <v>651</v>
      </c>
      <c r="E16" s="10">
        <v>1650</v>
      </c>
      <c r="F16" s="10">
        <v>627</v>
      </c>
      <c r="G16" s="10">
        <v>661</v>
      </c>
      <c r="H16" s="10">
        <v>62</v>
      </c>
      <c r="I16" s="10">
        <v>127</v>
      </c>
      <c r="J16" s="10">
        <v>148</v>
      </c>
      <c r="K16" s="10">
        <v>122</v>
      </c>
      <c r="L16" s="10">
        <v>224</v>
      </c>
      <c r="M16" s="10">
        <v>105</v>
      </c>
      <c r="N16" s="10">
        <v>55</v>
      </c>
      <c r="O16" s="10">
        <v>57</v>
      </c>
      <c r="P16" s="10">
        <v>68</v>
      </c>
      <c r="Q16" s="10">
        <v>18</v>
      </c>
      <c r="R16" s="10">
        <v>7</v>
      </c>
      <c r="S16" s="10">
        <v>20</v>
      </c>
      <c r="T16" s="10">
        <v>17</v>
      </c>
      <c r="U16" s="10">
        <v>23</v>
      </c>
      <c r="V16" s="10">
        <v>16</v>
      </c>
      <c r="W16" s="10">
        <v>67</v>
      </c>
      <c r="X16" s="10">
        <v>66</v>
      </c>
      <c r="Y16" s="10">
        <v>12</v>
      </c>
      <c r="Z16" s="10">
        <v>12</v>
      </c>
      <c r="AA16" s="10">
        <f>SUM(D16:Z16)</f>
        <v>4815</v>
      </c>
    </row>
    <row r="17" spans="2:36" s="11" customFormat="1" ht="43.15" customHeight="1">
      <c r="B17" s="44"/>
      <c r="C17" s="16" t="s">
        <v>39</v>
      </c>
      <c r="D17" s="17">
        <f>D6+D10+D14+D15+D16</f>
        <v>14121</v>
      </c>
      <c r="E17" s="17">
        <f t="shared" ref="E17:Z17" si="4">E6+E10+E14+E15+E16</f>
        <v>16797</v>
      </c>
      <c r="F17" s="17">
        <f t="shared" si="4"/>
        <v>10403</v>
      </c>
      <c r="G17" s="17">
        <f t="shared" si="4"/>
        <v>14551</v>
      </c>
      <c r="H17" s="17">
        <f t="shared" si="4"/>
        <v>7926</v>
      </c>
      <c r="I17" s="17">
        <f t="shared" si="4"/>
        <v>5202</v>
      </c>
      <c r="J17" s="17">
        <f t="shared" si="4"/>
        <v>2648</v>
      </c>
      <c r="K17" s="17">
        <f t="shared" si="4"/>
        <v>5779</v>
      </c>
      <c r="L17" s="17">
        <f t="shared" si="4"/>
        <v>3642</v>
      </c>
      <c r="M17" s="17">
        <f t="shared" si="4"/>
        <v>6677</v>
      </c>
      <c r="N17" s="17">
        <f t="shared" si="4"/>
        <v>4087</v>
      </c>
      <c r="O17" s="17">
        <f t="shared" si="4"/>
        <v>3574</v>
      </c>
      <c r="P17" s="17">
        <f t="shared" si="4"/>
        <v>4679</v>
      </c>
      <c r="Q17" s="17">
        <f t="shared" si="4"/>
        <v>6544</v>
      </c>
      <c r="R17" s="17">
        <f t="shared" si="4"/>
        <v>3473</v>
      </c>
      <c r="S17" s="17">
        <f t="shared" si="4"/>
        <v>4129</v>
      </c>
      <c r="T17" s="17">
        <f t="shared" si="4"/>
        <v>4469</v>
      </c>
      <c r="U17" s="17">
        <f t="shared" si="4"/>
        <v>5196</v>
      </c>
      <c r="V17" s="17">
        <f t="shared" si="4"/>
        <v>4122</v>
      </c>
      <c r="W17" s="17">
        <f t="shared" si="4"/>
        <v>5848</v>
      </c>
      <c r="X17" s="17">
        <f t="shared" si="4"/>
        <v>4559</v>
      </c>
      <c r="Y17" s="17">
        <f t="shared" si="4"/>
        <v>3174</v>
      </c>
      <c r="Z17" s="17">
        <f t="shared" si="4"/>
        <v>1198</v>
      </c>
      <c r="AA17" s="17">
        <f t="shared" si="3"/>
        <v>142798</v>
      </c>
    </row>
    <row r="18" spans="2:36" s="6" customFormat="1" ht="15.2" customHeight="1"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2:36" s="22" customFormat="1" ht="43.15" customHeight="1">
      <c r="B19" s="45" t="s">
        <v>40</v>
      </c>
      <c r="C19" s="20" t="s">
        <v>41</v>
      </c>
      <c r="D19" s="21">
        <v>64762.11</v>
      </c>
      <c r="E19" s="21">
        <v>21765.4</v>
      </c>
      <c r="F19" s="21">
        <v>16214.72</v>
      </c>
      <c r="G19" s="21">
        <v>23744.84</v>
      </c>
      <c r="H19" s="21">
        <v>5257.0810000000001</v>
      </c>
      <c r="I19" s="21">
        <v>4407.607</v>
      </c>
      <c r="J19" s="21">
        <v>1816.7840000000001</v>
      </c>
      <c r="K19" s="21">
        <v>6485.1970000000001</v>
      </c>
      <c r="L19" s="21">
        <v>4265.3969999999999</v>
      </c>
      <c r="M19" s="21">
        <v>7315.5309999999999</v>
      </c>
      <c r="N19" s="21">
        <v>5910.2939999999999</v>
      </c>
      <c r="O19" s="21">
        <v>4463.6490000000003</v>
      </c>
      <c r="P19" s="21">
        <v>4807.1009999999997</v>
      </c>
      <c r="Q19" s="21">
        <v>6070.4629999999997</v>
      </c>
      <c r="R19" s="21">
        <v>5832.0739999999996</v>
      </c>
      <c r="S19" s="21">
        <v>4437.8040000000001</v>
      </c>
      <c r="T19" s="21">
        <v>7764.1970000000001</v>
      </c>
      <c r="U19" s="21">
        <v>2738.404</v>
      </c>
      <c r="V19" s="21">
        <v>4450.6540000000005</v>
      </c>
      <c r="W19" s="21">
        <v>4987.165</v>
      </c>
      <c r="X19" s="21">
        <v>3678.8890000000001</v>
      </c>
      <c r="Y19" s="21">
        <v>811.93669999999997</v>
      </c>
      <c r="Z19" s="21">
        <v>12476.5301</v>
      </c>
      <c r="AA19" s="21">
        <f>SUM(D19:Z19)</f>
        <v>224463.82779999997</v>
      </c>
      <c r="AD19" s="23"/>
    </row>
    <row r="20" spans="2:36" s="22" customFormat="1" ht="43.15" customHeight="1">
      <c r="B20" s="46"/>
      <c r="C20" s="24" t="s">
        <v>42</v>
      </c>
      <c r="D20" s="13">
        <v>24401.99</v>
      </c>
      <c r="E20" s="13">
        <v>22172.240000000002</v>
      </c>
      <c r="F20" s="13">
        <v>14679.98</v>
      </c>
      <c r="G20" s="13">
        <v>22674</v>
      </c>
      <c r="H20" s="13">
        <v>3120.9789999999998</v>
      </c>
      <c r="I20" s="13">
        <v>5124.5550000000003</v>
      </c>
      <c r="J20" s="13">
        <v>2900.904</v>
      </c>
      <c r="K20" s="13">
        <v>6210.1980000000003</v>
      </c>
      <c r="L20" s="13">
        <v>4572.2790000000005</v>
      </c>
      <c r="M20" s="13">
        <v>4765.1149999999998</v>
      </c>
      <c r="N20" s="13">
        <v>4958.0429999999997</v>
      </c>
      <c r="O20" s="13">
        <v>5453.5320000000002</v>
      </c>
      <c r="P20" s="13">
        <v>6773.915</v>
      </c>
      <c r="Q20" s="13">
        <v>8732.6790000000001</v>
      </c>
      <c r="R20" s="13">
        <v>7314.9690000000001</v>
      </c>
      <c r="S20" s="13">
        <v>4444.18</v>
      </c>
      <c r="T20" s="13">
        <v>6977.5590000000002</v>
      </c>
      <c r="U20" s="13">
        <v>1241.039</v>
      </c>
      <c r="V20" s="13">
        <v>3944.9290000000001</v>
      </c>
      <c r="W20" s="13">
        <v>4533.8850000000002</v>
      </c>
      <c r="X20" s="13">
        <v>4386.45</v>
      </c>
      <c r="Y20" s="13">
        <v>957.87880000000007</v>
      </c>
      <c r="Z20" s="13">
        <v>29845.857100000001</v>
      </c>
      <c r="AA20" s="13">
        <f>SUM(D20:Z20)</f>
        <v>200187.15590000004</v>
      </c>
      <c r="AD20" s="23"/>
    </row>
    <row r="21" spans="2:36" s="22" customFormat="1" ht="43.15" customHeight="1">
      <c r="B21" s="47"/>
      <c r="C21" s="25" t="s">
        <v>43</v>
      </c>
      <c r="D21" s="26">
        <v>1368.221</v>
      </c>
      <c r="E21" s="26">
        <v>3204.1660000000002</v>
      </c>
      <c r="F21" s="26">
        <v>1063.5250000000001</v>
      </c>
      <c r="G21" s="26">
        <v>1655.383</v>
      </c>
      <c r="H21" s="26">
        <v>120.5064</v>
      </c>
      <c r="I21" s="26">
        <v>386.97520000000003</v>
      </c>
      <c r="J21" s="26">
        <v>37.630499999999998</v>
      </c>
      <c r="K21" s="26">
        <v>138.59610000000001</v>
      </c>
      <c r="L21" s="26">
        <v>57.604300000000002</v>
      </c>
      <c r="M21" s="26">
        <v>236.27500000000001</v>
      </c>
      <c r="N21" s="26">
        <v>107.42230000000001</v>
      </c>
      <c r="O21" s="26">
        <v>11.401999999999999</v>
      </c>
      <c r="P21" s="26">
        <v>108.366</v>
      </c>
      <c r="Q21" s="26">
        <v>121.0214</v>
      </c>
      <c r="R21" s="26">
        <v>402.26299999999998</v>
      </c>
      <c r="S21" s="26">
        <v>26.718</v>
      </c>
      <c r="T21" s="26">
        <v>209.65720000000002</v>
      </c>
      <c r="U21" s="26">
        <v>236.16310000000001</v>
      </c>
      <c r="V21" s="26">
        <v>216.89359999999999</v>
      </c>
      <c r="W21" s="26">
        <v>39.888199999999998</v>
      </c>
      <c r="X21" s="26">
        <v>236.72989999999999</v>
      </c>
      <c r="Y21" s="26">
        <v>19.553599999999999</v>
      </c>
      <c r="Z21" s="26">
        <v>6654.1880000000001</v>
      </c>
      <c r="AA21" s="26">
        <f>SUM(D21:Z21)</f>
        <v>16659.148799999999</v>
      </c>
      <c r="AD21" s="23"/>
    </row>
    <row r="22" spans="2:36" ht="14.1" customHeight="1">
      <c r="C22" s="3"/>
      <c r="D22" s="27"/>
      <c r="E22" s="27"/>
      <c r="F22" s="27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D22" s="23"/>
    </row>
    <row r="23" spans="2:36" ht="43.15" customHeight="1">
      <c r="B23" s="29" t="s">
        <v>44</v>
      </c>
      <c r="C23" s="30" t="s">
        <v>45</v>
      </c>
      <c r="D23" s="31">
        <v>67311.742400000003</v>
      </c>
      <c r="E23" s="31">
        <v>19294.951000000001</v>
      </c>
      <c r="F23" s="31">
        <v>13720.3076</v>
      </c>
      <c r="G23" s="31">
        <v>33887.1702</v>
      </c>
      <c r="H23" s="31">
        <v>5752.3315000000002</v>
      </c>
      <c r="I23" s="31">
        <v>6108.2188999999998</v>
      </c>
      <c r="J23" s="31">
        <v>1123.9310999999998</v>
      </c>
      <c r="K23" s="31">
        <v>7205.9864000000007</v>
      </c>
      <c r="L23" s="31">
        <v>6685.7865999999995</v>
      </c>
      <c r="M23" s="31">
        <v>5081.1139000000003</v>
      </c>
      <c r="N23" s="31">
        <v>3571.7511</v>
      </c>
      <c r="O23" s="31">
        <v>7048.0227999999997</v>
      </c>
      <c r="P23" s="31">
        <v>4616.2869000000001</v>
      </c>
      <c r="Q23" s="31">
        <v>6435.7282000000005</v>
      </c>
      <c r="R23" s="31">
        <v>6168.4612999999999</v>
      </c>
      <c r="S23" s="31">
        <v>6300.1180999999997</v>
      </c>
      <c r="T23" s="31">
        <v>10937.822100000001</v>
      </c>
      <c r="U23" s="31">
        <v>1044.0953999999999</v>
      </c>
      <c r="V23" s="31">
        <v>4786.6709000000001</v>
      </c>
      <c r="W23" s="31">
        <v>4181.8231999999998</v>
      </c>
      <c r="X23" s="31">
        <v>3595.7175999999999</v>
      </c>
      <c r="Y23" s="31">
        <v>1442.3648000000001</v>
      </c>
      <c r="Z23" s="31">
        <v>4545.317</v>
      </c>
      <c r="AA23" s="31">
        <f>SUM(D23:Z23)</f>
        <v>230845.71900000001</v>
      </c>
      <c r="AD23" s="23"/>
    </row>
    <row r="25" spans="2:36" ht="14.1" customHeight="1">
      <c r="B25" s="3" t="s">
        <v>46</v>
      </c>
    </row>
    <row r="26" spans="2:36" ht="14.1" customHeight="1">
      <c r="C26" s="3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2:36" ht="14.1" customHeight="1">
      <c r="C27" s="3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3"/>
      <c r="AC27" s="33"/>
      <c r="AD27" s="33"/>
      <c r="AE27" s="33"/>
      <c r="AF27" s="33"/>
      <c r="AG27" s="33"/>
      <c r="AH27" s="33"/>
    </row>
    <row r="28" spans="2:36" ht="14.1" customHeight="1">
      <c r="C28" s="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3"/>
      <c r="AC28" s="33"/>
      <c r="AD28" s="33"/>
      <c r="AE28" s="33"/>
      <c r="AF28" s="33"/>
      <c r="AG28" s="33"/>
      <c r="AH28" s="33"/>
      <c r="AI28" s="33"/>
      <c r="AJ28" s="33"/>
    </row>
    <row r="29" spans="2:36" ht="14.1" customHeight="1">
      <c r="C29" s="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2:36" ht="14.1" customHeight="1">
      <c r="C30" s="3"/>
    </row>
    <row r="31" spans="2:36" ht="14.1" customHeight="1">
      <c r="C31" s="3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2:36" ht="14.1" customHeight="1">
      <c r="C32" s="3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3"/>
      <c r="AC32" s="33"/>
      <c r="AD32" s="33"/>
      <c r="AE32" s="33"/>
      <c r="AF32" s="33"/>
      <c r="AG32" s="33"/>
      <c r="AH32" s="33"/>
    </row>
    <row r="33" spans="4:27" s="3" customFormat="1" ht="14.1" customHeight="1"/>
    <row r="34" spans="4:27" s="3" customFormat="1" ht="14.1" customHeight="1"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</sheetData>
  <mergeCells count="5">
    <mergeCell ref="B2:AA2"/>
    <mergeCell ref="B4:C5"/>
    <mergeCell ref="D4:Z4"/>
    <mergeCell ref="B6:B17"/>
    <mergeCell ref="B19:B21"/>
  </mergeCells>
  <printOptions horizontalCentered="1" verticalCentered="1"/>
  <pageMargins left="0" right="0" top="0" bottom="0" header="0" footer="0"/>
  <pageSetup paperSize="9" scale="31" fitToWidth="2" orientation="portrait" horizontalDpi="4294967295" verticalDpi="4294967295" r:id="rId1"/>
  <headerFooter alignWithMargins="0"/>
  <colBreaks count="2" manualBreakCount="2">
    <brk id="5" max="1048575" man="1"/>
    <brk id="2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880997-4C6B-4C76-9D5A-759091DBDED7}"/>
</file>

<file path=customXml/itemProps2.xml><?xml version="1.0" encoding="utf-8"?>
<ds:datastoreItem xmlns:ds="http://schemas.openxmlformats.org/officeDocument/2006/customXml" ds:itemID="{07969FBF-0A0F-4722-AD26-78C41048EFB6}"/>
</file>

<file path=customXml/itemProps3.xml><?xml version="1.0" encoding="utf-8"?>
<ds:datastoreItem xmlns:ds="http://schemas.openxmlformats.org/officeDocument/2006/customXml" ds:itemID="{35A5C457-DD70-40F2-9BA3-5524591EB5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2021-12-14T10:45:28Z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