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12"/>
  <workbookPr defaultThemeVersion="124226"/>
  <xr:revisionPtr revIDLastSave="0" documentId="8_{F9259B68-55B2-4EA9-BF69-8FF97770311E}" xr6:coauthVersionLast="47" xr6:coauthVersionMax="47" xr10:uidLastSave="{00000000-0000-0000-0000-000000000000}"/>
  <bookViews>
    <workbookView xWindow="390" yWindow="45" windowWidth="14670" windowHeight="7950" xr2:uid="{00000000-000D-0000-FFFF-FFFF00000000}"/>
  </bookViews>
  <sheets>
    <sheet name="H_5_Rendes jogorvoslat " sheetId="1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Key1" localSheetId="0" hidden="1">'[1]42. sz. c (2002.) tan.'!#REF!</definedName>
    <definedName name="_Key1" hidden="1">'[2]42. sz. c (2002.) tan.'!#REF!</definedName>
    <definedName name="_Order1" hidden="1">0</definedName>
    <definedName name="_Sort" localSheetId="0" hidden="1">'[1]42. sz. c (2002.) tan.'!#REF!</definedName>
    <definedName name="_Sort" hidden="1">'[2]42. sz. c (2002.) tan.'!#REF!</definedName>
    <definedName name="akttart" localSheetId="0">#REF!</definedName>
    <definedName name="akttart">#REF!</definedName>
    <definedName name="akttart2">#REF!</definedName>
    <definedName name="aláírók" localSheetId="0">#REF!</definedName>
    <definedName name="aláírók">#REF!</definedName>
    <definedName name="Bács" localSheetId="0">[3]Ritának1!$BC$1:$BO$110</definedName>
    <definedName name="Bács">[4]Ritának1!$BC$1:$BO$110</definedName>
    <definedName name="Baranya" localSheetId="0">[3]Ritának1!$AP$1:$BB$110</definedName>
    <definedName name="Baranya">[4]Ritának1!$AP$1:$BB$110</definedName>
    <definedName name="Békés" localSheetId="0">[3]Ritának1!$BP$1:$CB$110</definedName>
    <definedName name="Békés">[4]Ritának1!$BP$1:$CB$110</definedName>
    <definedName name="Borsod" localSheetId="0">[3]Ritának1!$CC$1:$CO$110</definedName>
    <definedName name="Borsod">[4]Ritának1!$CC$1:$CO$110</definedName>
    <definedName name="CC" hidden="1">'[2]42. sz. c (2002.) tan.'!#REF!</definedName>
    <definedName name="ccccc">'[5]V.002-22-30'!$B$2:$B$2</definedName>
    <definedName name="Csongrád" localSheetId="0">[3]Ritának1!$CP$1:$DB$110</definedName>
    <definedName name="Csongrád">[4]Ritának1!$CP$1:$DB$110</definedName>
    <definedName name="DélBp" localSheetId="0">#REF!</definedName>
    <definedName name="DélBp">#REF!</definedName>
    <definedName name="egy" localSheetId="0" hidden="1">'[6]Munka 1'!#REF!</definedName>
    <definedName name="egy" hidden="1">'[7]Munka 1'!#REF!</definedName>
    <definedName name="ÉszakBp" localSheetId="0">#REF!</definedName>
    <definedName name="ÉszakBp">#REF!</definedName>
    <definedName name="excel">[8]Ritának1!$EP$1:$FB$110</definedName>
    <definedName name="Fejér" localSheetId="0">[3]Ritának1!$DC$1:$DO$110</definedName>
    <definedName name="Fejér">[4]Ritának1!$DC$1:$DO$110</definedName>
    <definedName name="Fi" localSheetId="0">'[9]ellenőrzési kapacitás'!#REF!</definedName>
    <definedName name="Fi">#REF!</definedName>
    <definedName name="fu">'[10]V.011-00-50'!$A$3</definedName>
    <definedName name="FVFbeszamolo4mell" hidden="1">'[11]42. sz. c (2002.) tan.'!#REF!</definedName>
    <definedName name="gh" localSheetId="0">[12]Ritának!#REF!</definedName>
    <definedName name="gh">[13]Ritának!#REF!</definedName>
    <definedName name="GRAFezt" localSheetId="0">'[9]ellenőrzési kapacitás'!#REF!</definedName>
    <definedName name="GRAFezt">'[14]ellenőrzési kapacitás'!#REF!</definedName>
    <definedName name="grafGyurcsanyhoz" localSheetId="0">'[9]ellenőrzési kapacitás'!#REF!</definedName>
    <definedName name="grafGyurcsanyhoz">'[14]ellenőrzési kapacitás'!#REF!</definedName>
    <definedName name="Győr" localSheetId="0">[3]Ritának1!$DP$1:$EB$110</definedName>
    <definedName name="Győr">[4]Ritának1!$DP$1:$EB$110</definedName>
    <definedName name="Hajdú" localSheetId="0">[3]Ritának1!$EC$1:$EO$110</definedName>
    <definedName name="Hajdú">[4]Ritának1!$EC$1:$EO$110</definedName>
    <definedName name="Heves" localSheetId="0">[3]Ritának1!$EP$1:$FB$110</definedName>
    <definedName name="Heves">[4]Ritának1!$EP$1:$FB$110</definedName>
    <definedName name="Hivatal" localSheetId="0">[3]Ritának1!$C$1:$O$110</definedName>
    <definedName name="Hivatal">[4]Ritának1!$C$1:$O$110</definedName>
    <definedName name="igadat" localSheetId="0">#REF!</definedName>
    <definedName name="igadat">#REF!</definedName>
    <definedName name="jkkoé">#REF!</definedName>
    <definedName name="KAIG" localSheetId="0">[3]Ritának2!$CC$1:$CO$110</definedName>
    <definedName name="KAIG">[4]Ritának2!$CC$1:$CO$110</definedName>
    <definedName name="KeletBp" localSheetId="0">#REF!</definedName>
    <definedName name="KeletBp">#REF!</definedName>
    <definedName name="kiug" hidden="1">[15]összesen!#REF!</definedName>
    <definedName name="Komárom" localSheetId="0">[3]Ritának1!$FC$1:$FO$110</definedName>
    <definedName name="Komárom">[4]Ritának1!$FC$1:$FO$110</definedName>
    <definedName name="lk" hidden="1">'[2]42. sz. c (2002.) tan.'!#REF!</definedName>
    <definedName name="LL">#REF!</definedName>
    <definedName name="MM">#REF!</definedName>
    <definedName name="netto" localSheetId="0" hidden="1">'[6]Munka 1'!#REF!</definedName>
    <definedName name="netto" hidden="1">'[7]Munka 1'!#REF!</definedName>
    <definedName name="Nógrád" localSheetId="0">[3]Ritának1!$FP$1:$GB$110</definedName>
    <definedName name="Nógrád">[4]Ritának1!$FP$1:$GB$110</definedName>
    <definedName name="_xlnm.Print_Area" localSheetId="0">'H_5_Rendes jogorvoslat '!$B$1:$M$7</definedName>
    <definedName name="Oktatás" localSheetId="0">[3]Ritának1!$AC$1:$AO$110</definedName>
    <definedName name="Oktatás">[4]Ritának1!$AC$1:$AO$110</definedName>
    <definedName name="OLL">#REF!</definedName>
    <definedName name="OPO">[16]Ritának2!$P$1:$AB$110</definedName>
    <definedName name="összes">#REF!</definedName>
    <definedName name="Pest" localSheetId="0">[12]Ritának!#REF!</definedName>
    <definedName name="Pest">[13]Ritának!#REF!</definedName>
    <definedName name="ppest" localSheetId="0">[12]Ritának!#REF!</definedName>
    <definedName name="ppest">[13]Ritának!#REF!</definedName>
    <definedName name="Recover">[17]Makró1!$A$95</definedName>
    <definedName name="Somogy" localSheetId="0">[12]Ritának!#REF!</definedName>
    <definedName name="Somogy">[13]Ritának!#REF!</definedName>
    <definedName name="sorok_azonÖsszes_ell_legm_szint" localSheetId="0">#REF!</definedName>
    <definedName name="sorok_azonÖsszes_ell_legm_szint">#REF!</definedName>
    <definedName name="Szabolcs" localSheetId="0">[12]Ritának!#REF!</definedName>
    <definedName name="Szabolcs">[13]Ritának!#REF!</definedName>
    <definedName name="Szolnok" localSheetId="0">[12]Ritának!#REF!</definedName>
    <definedName name="Szolnok">[13]Ritának!#REF!</definedName>
    <definedName name="SZTADI" localSheetId="0">[3]Ritának1!$P$1:$AB$110</definedName>
    <definedName name="SZTADI">[4]Ritának1!$P$1:$AB$110</definedName>
    <definedName name="táblacím" localSheetId="0">#REF!</definedName>
    <definedName name="táblacím">#REF!</definedName>
    <definedName name="TableName">"Dummy"</definedName>
    <definedName name="Tolna" localSheetId="0">[12]Ritának!#REF!</definedName>
    <definedName name="Tolna">[13]Ritának!#REF!</definedName>
    <definedName name="útvonalÖsszes_ell_legm_szint" localSheetId="0">#REF!</definedName>
    <definedName name="útvonalÖsszes_ell_legm_szint">#REF!</definedName>
    <definedName name="uu" localSheetId="0">#REF!</definedName>
    <definedName name="uu">#REF!</definedName>
    <definedName name="Vas" localSheetId="0">#REF!</definedName>
    <definedName name="Vas">#REF!</definedName>
    <definedName name="Veszprém" localSheetId="0">#REF!</definedName>
    <definedName name="Veszprém">#REF!</definedName>
    <definedName name="Zala" localSheetId="0">#REF!</definedName>
    <definedName name="Zala">#REF!</definedName>
    <definedName name="ZZ1_DélAiRégió" localSheetId="0">#REF!</definedName>
    <definedName name="ZZ1_DélAiRégió">#REF!</definedName>
    <definedName name="ZZ1_DélDiRégió" localSheetId="0">#REF!</definedName>
    <definedName name="ZZ1_DélDiRégió">#REF!</definedName>
    <definedName name="ZZ1_ÉszakAiRégió" localSheetId="0">#REF!</definedName>
    <definedName name="ZZ1_ÉszakAiRégió">#REF!</definedName>
    <definedName name="ZZ1_ÉszakMiRégió" localSheetId="0">#REF!</definedName>
    <definedName name="ZZ1_ÉszakMiRégió">#REF!</definedName>
    <definedName name="ZZ1_FővSzékhÖssz" localSheetId="0">#REF!</definedName>
    <definedName name="ZZ1_FővSzékhÖssz">#REF!</definedName>
    <definedName name="ZZ1_KözépDiRégió" localSheetId="0">#REF!</definedName>
    <definedName name="ZZ1_KözépDiRégió">#REF!</definedName>
    <definedName name="ZZ1_NyugatDiRégió" localSheetId="0">#REF!</definedName>
    <definedName name="ZZ1_NyugatDiRégió">#REF!</definedName>
    <definedName name="ZZ2_APEHÖssz" localSheetId="0">#REF!</definedName>
    <definedName name="ZZ2_APEHÖssz">#REF!</definedName>
    <definedName name="ZZ2_KözpSzervÖssz" localSheetId="0">#REF!</definedName>
    <definedName name="ZZ2_KözpSzervÖssz">#REF!</definedName>
    <definedName name="ZZ2_TerSzervÖssz" localSheetId="0">#REF!</definedName>
    <definedName name="ZZ2_TerSzervÖssz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7" i="13" l="1"/>
  <c r="J47" i="13"/>
  <c r="I47" i="13"/>
  <c r="H47" i="13"/>
  <c r="G47" i="13"/>
  <c r="F47" i="13"/>
  <c r="D47" i="13"/>
  <c r="C47" i="13"/>
  <c r="L46" i="13"/>
  <c r="J46" i="13"/>
  <c r="I46" i="13"/>
  <c r="H46" i="13"/>
  <c r="G46" i="13"/>
  <c r="F46" i="13"/>
  <c r="D46" i="13"/>
  <c r="C46" i="13"/>
  <c r="L45" i="13"/>
  <c r="H45" i="13"/>
  <c r="G45" i="13"/>
  <c r="F45" i="13"/>
  <c r="D45" i="13"/>
  <c r="C45" i="13"/>
  <c r="L44" i="13"/>
  <c r="I44" i="13"/>
  <c r="H44" i="13"/>
  <c r="G44" i="13"/>
  <c r="F44" i="13"/>
  <c r="D44" i="13"/>
  <c r="C44" i="13"/>
  <c r="L43" i="13"/>
  <c r="I43" i="13"/>
  <c r="H43" i="13"/>
  <c r="G43" i="13"/>
  <c r="F43" i="13"/>
  <c r="D43" i="13"/>
  <c r="C43" i="13"/>
  <c r="L42" i="13"/>
  <c r="J42" i="13"/>
  <c r="I42" i="13"/>
  <c r="H42" i="13"/>
  <c r="G42" i="13"/>
  <c r="F42" i="13"/>
  <c r="D42" i="13"/>
  <c r="C42" i="13"/>
  <c r="L41" i="13"/>
  <c r="J41" i="13"/>
  <c r="I41" i="13"/>
  <c r="H41" i="13"/>
  <c r="G41" i="13"/>
  <c r="F41" i="13"/>
  <c r="D41" i="13"/>
  <c r="C41" i="13"/>
  <c r="L21" i="13"/>
  <c r="J21" i="13"/>
  <c r="I21" i="13"/>
  <c r="H21" i="13"/>
  <c r="G21" i="13"/>
  <c r="F21" i="13"/>
  <c r="D21" i="13"/>
  <c r="C21" i="13"/>
  <c r="K19" i="13"/>
  <c r="G18" i="13" s="1"/>
  <c r="E19" i="13"/>
  <c r="E47" i="13" s="1"/>
  <c r="H18" i="13"/>
  <c r="K17" i="13"/>
  <c r="G16" i="13" s="1"/>
  <c r="E17" i="13"/>
  <c r="E46" i="13" s="1"/>
  <c r="K15" i="13"/>
  <c r="G14" i="13" s="1"/>
  <c r="E15" i="13"/>
  <c r="E45" i="13" s="1"/>
  <c r="H14" i="13"/>
  <c r="K13" i="13"/>
  <c r="G12" i="13" s="1"/>
  <c r="E13" i="13"/>
  <c r="E44" i="13" s="1"/>
  <c r="H12" i="13"/>
  <c r="K11" i="13"/>
  <c r="G10" i="13" s="1"/>
  <c r="E11" i="13"/>
  <c r="E43" i="13" s="1"/>
  <c r="H10" i="13"/>
  <c r="K9" i="13"/>
  <c r="G8" i="13" s="1"/>
  <c r="E9" i="13"/>
  <c r="E42" i="13" s="1"/>
  <c r="K7" i="13"/>
  <c r="M7" i="13" s="1"/>
  <c r="E7" i="13"/>
  <c r="E41" i="13" s="1"/>
  <c r="H8" i="13" l="1"/>
  <c r="H16" i="13"/>
  <c r="I8" i="13"/>
  <c r="M9" i="13"/>
  <c r="I10" i="13"/>
  <c r="M11" i="13"/>
  <c r="I12" i="13"/>
  <c r="M13" i="13"/>
  <c r="I14" i="13"/>
  <c r="M15" i="13"/>
  <c r="I16" i="13"/>
  <c r="M17" i="13"/>
  <c r="I18" i="13"/>
  <c r="M19" i="13"/>
  <c r="F8" i="13"/>
  <c r="J8" i="13"/>
  <c r="F10" i="13"/>
  <c r="J10" i="13"/>
  <c r="F12" i="13"/>
  <c r="J12" i="13"/>
  <c r="F14" i="13"/>
  <c r="J14" i="13"/>
  <c r="F16" i="13"/>
  <c r="J16" i="13"/>
  <c r="F18" i="13"/>
  <c r="J18" i="13"/>
  <c r="E21" i="13"/>
  <c r="K21" i="13"/>
  <c r="G22" i="13" l="1"/>
  <c r="H22" i="13"/>
  <c r="M21" i="13"/>
  <c r="J22" i="13"/>
  <c r="F22" i="13"/>
  <c r="I22" i="13"/>
  <c r="J20" i="13"/>
  <c r="F20" i="13"/>
  <c r="I20" i="13"/>
  <c r="G20" i="13"/>
  <c r="H20" i="13"/>
  <c r="L38" i="13" l="1"/>
  <c r="L48" i="13" s="1"/>
  <c r="J38" i="13"/>
  <c r="J48" i="13" s="1"/>
  <c r="I38" i="13"/>
  <c r="I48" i="13" s="1"/>
  <c r="H38" i="13"/>
  <c r="H48" i="13" s="1"/>
  <c r="G38" i="13"/>
  <c r="G48" i="13" s="1"/>
  <c r="F38" i="13"/>
  <c r="F48" i="13" s="1"/>
  <c r="E38" i="13"/>
  <c r="E48" i="13" s="1"/>
  <c r="D38" i="13"/>
  <c r="D48" i="13" s="1"/>
  <c r="C38" i="13"/>
  <c r="C48" i="13" s="1"/>
  <c r="K36" i="13"/>
  <c r="K34" i="13"/>
  <c r="K32" i="13"/>
  <c r="K30" i="13"/>
  <c r="K28" i="13"/>
  <c r="K26" i="13"/>
  <c r="K24" i="13"/>
  <c r="H25" i="13" l="1"/>
  <c r="K41" i="13"/>
  <c r="G25" i="13"/>
  <c r="M24" i="13"/>
  <c r="M41" i="13" s="1"/>
  <c r="I27" i="13"/>
  <c r="K42" i="13"/>
  <c r="H29" i="13"/>
  <c r="K43" i="13"/>
  <c r="G31" i="13"/>
  <c r="K44" i="13"/>
  <c r="H33" i="13"/>
  <c r="K45" i="13"/>
  <c r="I35" i="13"/>
  <c r="K46" i="13"/>
  <c r="H37" i="13"/>
  <c r="K47" i="13"/>
  <c r="I33" i="13"/>
  <c r="I25" i="13"/>
  <c r="J31" i="13"/>
  <c r="F37" i="13"/>
  <c r="I29" i="13"/>
  <c r="M28" i="13"/>
  <c r="M43" i="13" s="1"/>
  <c r="J29" i="13"/>
  <c r="G37" i="13"/>
  <c r="F29" i="13"/>
  <c r="M32" i="13"/>
  <c r="M45" i="13" s="1"/>
  <c r="I37" i="13"/>
  <c r="G29" i="13"/>
  <c r="F31" i="13"/>
  <c r="G33" i="13"/>
  <c r="M36" i="13"/>
  <c r="M47" i="13" s="1"/>
  <c r="J37" i="13"/>
  <c r="F27" i="13"/>
  <c r="J27" i="13"/>
  <c r="H31" i="13"/>
  <c r="F35" i="13"/>
  <c r="J35" i="13"/>
  <c r="K38" i="13"/>
  <c r="F25" i="13"/>
  <c r="J25" i="13"/>
  <c r="G27" i="13"/>
  <c r="M30" i="13"/>
  <c r="M44" i="13" s="1"/>
  <c r="I31" i="13"/>
  <c r="F33" i="13"/>
  <c r="J33" i="13"/>
  <c r="G35" i="13"/>
  <c r="H27" i="13"/>
  <c r="H35" i="13"/>
  <c r="M26" i="13"/>
  <c r="M42" i="13" s="1"/>
  <c r="M34" i="13"/>
  <c r="M46" i="13" s="1"/>
  <c r="G39" i="13" l="1"/>
  <c r="K48" i="13"/>
  <c r="J39" i="13"/>
  <c r="M38" i="13"/>
  <c r="M48" i="13" s="1"/>
  <c r="F39" i="13"/>
  <c r="I39" i="13"/>
  <c r="H39" i="13"/>
</calcChain>
</file>

<file path=xl/sharedStrings.xml><?xml version="1.0" encoding="utf-8"?>
<sst xmlns="http://schemas.openxmlformats.org/spreadsheetml/2006/main" count="60" uniqueCount="33">
  <si>
    <t>Fellebbezések és végrehajtási kifogások, másodfokú határozatok és végzések 2015 – 2016. években országos adat</t>
  </si>
  <si>
    <t>Szakterület</t>
  </si>
  <si>
    <t>Előző évről áthúzúdó ügy</t>
  </si>
  <si>
    <t>Tárgyévben indított ügy</t>
  </si>
  <si>
    <t xml:space="preserve">Elintézendő ügyek összesen
 </t>
  </si>
  <si>
    <t>Érdemi jogorvoslatati döntések</t>
  </si>
  <si>
    <t xml:space="preserve">Érdemi vizsg. nélkül elut., elj. megszünt. </t>
  </si>
  <si>
    <t xml:space="preserve">Elintézett ügyek összesen </t>
  </si>
  <si>
    <t>helyben    hagyás</t>
  </si>
  <si>
    <t>megvál-toztatás</t>
  </si>
  <si>
    <t>meg-    semmi-        sítés</t>
  </si>
  <si>
    <t>megsemm.,    új eljárás, eljár.ra ut.</t>
  </si>
  <si>
    <t>részjogerő</t>
  </si>
  <si>
    <t>Mind-összesen</t>
  </si>
  <si>
    <t>2015. év</t>
  </si>
  <si>
    <t>1./ Ellenőrzési</t>
  </si>
  <si>
    <t xml:space="preserve">Megoszlás </t>
  </si>
  <si>
    <t>2./ Adóügyi</t>
  </si>
  <si>
    <t>3./ Fizetési kedvezményi</t>
  </si>
  <si>
    <t xml:space="preserve">4./ Végrehajtási </t>
  </si>
  <si>
    <t xml:space="preserve">5./ Végrehajtási kifogás </t>
  </si>
  <si>
    <t xml:space="preserve">6./ Illetékügyi </t>
  </si>
  <si>
    <t xml:space="preserve">7./ Vám- és pénzügyőri </t>
  </si>
  <si>
    <t xml:space="preserve">  Jogorvoslatok összesen: </t>
  </si>
  <si>
    <t>2016. év</t>
  </si>
  <si>
    <t xml:space="preserve"> 2016/2015 (%)</t>
  </si>
  <si>
    <t xml:space="preserve">1./ Ellenőrzési </t>
  </si>
  <si>
    <t xml:space="preserve">2./ Adóügyi </t>
  </si>
  <si>
    <t xml:space="preserve">3./ Fizetési kedvezményi </t>
  </si>
  <si>
    <t>-</t>
  </si>
  <si>
    <t>5./ Végrehajtási (kifogás)</t>
  </si>
  <si>
    <t>6./ Illetékügyi</t>
  </si>
  <si>
    <t>Jogorvoslatok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</si>
</sst>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0.0"/>
    <numFmt numFmtId="166" formatCode="#,##0.00\ _F_t;[Red]\-#,##0.00"/>
  </numFmts>
  <fonts count="51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0"/>
      <color indexed="12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Times New Roman"/>
      <family val="1"/>
      <charset val="238"/>
    </font>
    <font>
      <sz val="12"/>
      <color theme="1"/>
      <name val="Arial CE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color indexed="64"/>
      <name val="Arial"/>
      <family val="2"/>
      <charset val="238"/>
    </font>
    <font>
      <u/>
      <sz val="11"/>
      <color indexed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1"/>
      <name val="Times New Roman CE"/>
      <charset val="238"/>
    </font>
    <font>
      <i/>
      <u/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i/>
      <sz val="10"/>
      <color rgb="FF0070C0"/>
      <name val="Times New Roman CE"/>
      <family val="1"/>
      <charset val="238"/>
    </font>
    <font>
      <i/>
      <sz val="11"/>
      <color rgb="FF0070C0"/>
      <name val="Times New Roman CE"/>
      <family val="1"/>
      <charset val="238"/>
    </font>
    <font>
      <sz val="11"/>
      <color rgb="FF0070C0"/>
      <name val="Times New Roman CE"/>
      <family val="1"/>
      <charset val="238"/>
    </font>
    <font>
      <b/>
      <sz val="11"/>
      <color indexed="8"/>
      <name val="Times New Roman CE"/>
      <charset val="238"/>
    </font>
    <font>
      <b/>
      <i/>
      <sz val="10"/>
      <color rgb="FF0070C0"/>
      <name val="Times New Roman CE"/>
      <charset val="238"/>
    </font>
    <font>
      <b/>
      <i/>
      <sz val="11"/>
      <color rgb="FF0070C0"/>
      <name val="Times New Roman CE"/>
      <charset val="238"/>
    </font>
    <font>
      <b/>
      <sz val="11"/>
      <color rgb="FF0070C0"/>
      <name val="Times New Roman CE"/>
      <charset val="238"/>
    </font>
    <font>
      <sz val="10"/>
      <name val="MS Sans Serif"/>
      <family val="2"/>
      <charset val="238"/>
    </font>
    <font>
      <sz val="12"/>
      <color indexed="18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color indexed="8"/>
      <name val="Times New Roman CE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5">
    <xf numFmtId="0" fontId="0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7" borderId="2" applyNumberFormat="0" applyAlignment="0" applyProtection="0"/>
    <xf numFmtId="0" fontId="11" fillId="0" borderId="0" applyNumberFormat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16" borderId="6" applyNumberFormat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7" applyNumberFormat="0" applyFill="0" applyAlignment="0" applyProtection="0"/>
    <xf numFmtId="0" fontId="4" fillId="17" borderId="8" applyNumberFormat="0" applyFont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20" fillId="4" borderId="0" applyNumberFormat="0" applyBorder="0" applyAlignment="0" applyProtection="0"/>
    <xf numFmtId="0" fontId="21" fillId="22" borderId="9" applyNumberFormat="0" applyAlignment="0" applyProtection="0"/>
    <xf numFmtId="0" fontId="22" fillId="0" borderId="0" applyNumberFormat="0" applyFill="0" applyBorder="0" applyAlignment="0" applyProtection="0"/>
    <xf numFmtId="0" fontId="23" fillId="0" borderId="0"/>
    <xf numFmtId="0" fontId="2" fillId="0" borderId="0"/>
    <xf numFmtId="0" fontId="24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8" fillId="0" borderId="0"/>
    <xf numFmtId="0" fontId="26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27" fillId="0" borderId="10" applyNumberFormat="0" applyFill="0" applyAlignment="0" applyProtection="0"/>
    <xf numFmtId="0" fontId="28" fillId="3" borderId="0" applyNumberFormat="0" applyBorder="0" applyAlignment="0" applyProtection="0"/>
    <xf numFmtId="0" fontId="29" fillId="23" borderId="0" applyNumberFormat="0" applyBorder="0" applyAlignment="0" applyProtection="0"/>
    <xf numFmtId="0" fontId="30" fillId="22" borderId="2" applyNumberFormat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1" fillId="0" borderId="0"/>
    <xf numFmtId="0" fontId="31" fillId="0" borderId="0"/>
    <xf numFmtId="0" fontId="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4" fillId="0" borderId="0"/>
    <xf numFmtId="9" fontId="47" fillId="0" borderId="0" applyFont="0" applyFill="0" applyBorder="0" applyAlignment="0" applyProtection="0"/>
    <xf numFmtId="0" fontId="47" fillId="0" borderId="0"/>
    <xf numFmtId="0" fontId="47" fillId="0" borderId="0"/>
    <xf numFmtId="0" fontId="8" fillId="0" borderId="0"/>
    <xf numFmtId="0" fontId="2" fillId="0" borderId="0"/>
    <xf numFmtId="0" fontId="3" fillId="0" borderId="0"/>
    <xf numFmtId="166" fontId="48" fillId="0" borderId="1" applyFill="0" applyBorder="0" applyAlignment="0"/>
  </cellStyleXfs>
  <cellXfs count="96">
    <xf numFmtId="0" fontId="0" fillId="0" borderId="0" xfId="0"/>
    <xf numFmtId="0" fontId="7" fillId="0" borderId="0" xfId="84" applyFont="1" applyAlignment="1">
      <alignment vertical="center"/>
    </xf>
    <xf numFmtId="0" fontId="32" fillId="0" borderId="0" xfId="83" applyFont="1" applyFill="1" applyAlignment="1" applyProtection="1">
      <alignment vertical="center"/>
    </xf>
    <xf numFmtId="0" fontId="7" fillId="0" borderId="0" xfId="85" applyFont="1" applyAlignment="1">
      <alignment vertical="center"/>
    </xf>
    <xf numFmtId="0" fontId="34" fillId="0" borderId="0" xfId="84" applyFont="1" applyAlignment="1">
      <alignment vertical="center"/>
    </xf>
    <xf numFmtId="0" fontId="7" fillId="0" borderId="0" xfId="84" applyFont="1" applyAlignment="1">
      <alignment horizontal="right" vertical="center" indent="1"/>
    </xf>
    <xf numFmtId="0" fontId="40" fillId="0" borderId="21" xfId="86" applyFont="1" applyBorder="1" applyAlignment="1">
      <alignment horizontal="right" vertical="center" wrapText="1"/>
    </xf>
    <xf numFmtId="165" fontId="41" fillId="0" borderId="18" xfId="86" applyNumberFormat="1" applyFont="1" applyBorder="1" applyAlignment="1">
      <alignment horizontal="left" vertical="center" wrapText="1"/>
    </xf>
    <xf numFmtId="165" fontId="41" fillId="0" borderId="11" xfId="86" applyNumberFormat="1" applyFont="1" applyBorder="1" applyAlignment="1">
      <alignment horizontal="left" vertical="center" wrapText="1"/>
    </xf>
    <xf numFmtId="0" fontId="42" fillId="0" borderId="29" xfId="86" applyFont="1" applyBorder="1" applyAlignment="1">
      <alignment horizontal="left" vertical="center" wrapText="1"/>
    </xf>
    <xf numFmtId="9" fontId="41" fillId="0" borderId="11" xfId="87" applyNumberFormat="1" applyFont="1" applyBorder="1" applyAlignment="1">
      <alignment horizontal="left" vertical="center" wrapText="1"/>
    </xf>
    <xf numFmtId="165" fontId="41" fillId="0" borderId="22" xfId="87" applyNumberFormat="1" applyFont="1" applyBorder="1" applyAlignment="1">
      <alignment horizontal="right" vertical="center" wrapText="1" indent="1"/>
    </xf>
    <xf numFmtId="165" fontId="42" fillId="0" borderId="11" xfId="87" applyNumberFormat="1" applyFont="1" applyBorder="1" applyAlignment="1">
      <alignment horizontal="right" vertical="center" wrapText="1" indent="1"/>
    </xf>
    <xf numFmtId="3" fontId="42" fillId="0" borderId="30" xfId="86" applyNumberFormat="1" applyFont="1" applyBorder="1" applyAlignment="1">
      <alignment horizontal="right" vertical="center" wrapText="1" indent="1"/>
    </xf>
    <xf numFmtId="0" fontId="42" fillId="0" borderId="0" xfId="84" applyFont="1" applyAlignment="1">
      <alignment horizontal="right" vertical="center" indent="1"/>
    </xf>
    <xf numFmtId="0" fontId="42" fillId="0" borderId="0" xfId="84" applyFont="1" applyAlignment="1">
      <alignment vertical="center"/>
    </xf>
    <xf numFmtId="0" fontId="34" fillId="0" borderId="0" xfId="84" applyFont="1" applyAlignment="1">
      <alignment horizontal="right" vertical="center" indent="1"/>
    </xf>
    <xf numFmtId="0" fontId="44" fillId="0" borderId="33" xfId="86" applyFont="1" applyBorder="1" applyAlignment="1">
      <alignment horizontal="right" vertical="center" wrapText="1"/>
    </xf>
    <xf numFmtId="165" fontId="45" fillId="0" borderId="22" xfId="86" applyNumberFormat="1" applyFont="1" applyBorder="1" applyAlignment="1">
      <alignment horizontal="left" vertical="center" wrapText="1"/>
    </xf>
    <xf numFmtId="165" fontId="45" fillId="0" borderId="11" xfId="86" applyNumberFormat="1" applyFont="1" applyBorder="1" applyAlignment="1">
      <alignment horizontal="left" vertical="center" wrapText="1"/>
    </xf>
    <xf numFmtId="0" fontId="46" fillId="0" borderId="29" xfId="86" applyFont="1" applyBorder="1" applyAlignment="1">
      <alignment horizontal="left" vertical="center" wrapText="1"/>
    </xf>
    <xf numFmtId="165" fontId="45" fillId="0" borderId="22" xfId="87" applyNumberFormat="1" applyFont="1" applyBorder="1" applyAlignment="1">
      <alignment horizontal="left" vertical="center" wrapText="1"/>
    </xf>
    <xf numFmtId="165" fontId="46" fillId="0" borderId="11" xfId="87" applyNumberFormat="1" applyFont="1" applyBorder="1" applyAlignment="1">
      <alignment vertical="center" wrapText="1"/>
    </xf>
    <xf numFmtId="3" fontId="46" fillId="0" borderId="30" xfId="86" applyNumberFormat="1" applyFont="1" applyBorder="1" applyAlignment="1">
      <alignment horizontal="right" vertical="center" wrapText="1"/>
    </xf>
    <xf numFmtId="0" fontId="46" fillId="0" borderId="0" xfId="84" applyFont="1" applyAlignment="1">
      <alignment vertical="center"/>
    </xf>
    <xf numFmtId="165" fontId="7" fillId="0" borderId="0" xfId="84" applyNumberFormat="1" applyFont="1" applyAlignment="1">
      <alignment vertical="center"/>
    </xf>
    <xf numFmtId="0" fontId="3" fillId="0" borderId="0" xfId="69"/>
    <xf numFmtId="0" fontId="38" fillId="24" borderId="15" xfId="86" applyFont="1" applyFill="1" applyBorder="1" applyAlignment="1">
      <alignment horizontal="center" vertical="center" wrapText="1"/>
    </xf>
    <xf numFmtId="0" fontId="34" fillId="24" borderId="15" xfId="86" applyFont="1" applyFill="1" applyBorder="1" applyAlignment="1">
      <alignment horizontal="center" vertical="center" wrapText="1"/>
    </xf>
    <xf numFmtId="0" fontId="34" fillId="25" borderId="31" xfId="86" applyFont="1" applyFill="1" applyBorder="1" applyAlignment="1">
      <alignment horizontal="left" vertical="center" wrapText="1" indent="1"/>
    </xf>
    <xf numFmtId="3" fontId="43" fillId="25" borderId="32" xfId="86" applyNumberFormat="1" applyFont="1" applyFill="1" applyBorder="1" applyAlignment="1">
      <alignment horizontal="right" vertical="center" wrapText="1" indent="1"/>
    </xf>
    <xf numFmtId="3" fontId="43" fillId="25" borderId="13" xfId="86" applyNumberFormat="1" applyFont="1" applyFill="1" applyBorder="1" applyAlignment="1">
      <alignment horizontal="right" vertical="center" wrapText="1" indent="1"/>
    </xf>
    <xf numFmtId="0" fontId="7" fillId="26" borderId="19" xfId="86" applyFont="1" applyFill="1" applyBorder="1" applyAlignment="1">
      <alignment horizontal="left" vertical="center" wrapText="1" indent="1"/>
    </xf>
    <xf numFmtId="3" fontId="39" fillId="26" borderId="27" xfId="69" applyNumberFormat="1" applyFont="1" applyFill="1" applyBorder="1" applyAlignment="1">
      <alignment horizontal="right" vertical="center" wrapText="1" indent="1"/>
    </xf>
    <xf numFmtId="3" fontId="39" fillId="26" borderId="24" xfId="69" applyNumberFormat="1" applyFont="1" applyFill="1" applyBorder="1" applyAlignment="1">
      <alignment horizontal="right" vertical="center" wrapText="1" indent="1"/>
    </xf>
    <xf numFmtId="3" fontId="39" fillId="26" borderId="28" xfId="69" applyNumberFormat="1" applyFont="1" applyFill="1" applyBorder="1" applyAlignment="1">
      <alignment horizontal="right" vertical="center" wrapText="1" indent="1"/>
    </xf>
    <xf numFmtId="9" fontId="41" fillId="0" borderId="22" xfId="87" applyNumberFormat="1" applyFont="1" applyBorder="1" applyAlignment="1">
      <alignment horizontal="left" vertical="center" wrapText="1"/>
    </xf>
    <xf numFmtId="9" fontId="45" fillId="0" borderId="11" xfId="87" applyNumberFormat="1" applyFont="1" applyBorder="1" applyAlignment="1">
      <alignment horizontal="left" vertical="center" wrapText="1"/>
    </xf>
    <xf numFmtId="9" fontId="45" fillId="0" borderId="22" xfId="87" applyNumberFormat="1" applyFont="1" applyBorder="1" applyAlignment="1">
      <alignment horizontal="left" vertical="center" wrapText="1"/>
    </xf>
    <xf numFmtId="3" fontId="43" fillId="25" borderId="16" xfId="86" applyNumberFormat="1" applyFont="1" applyFill="1" applyBorder="1" applyAlignment="1">
      <alignment horizontal="right" vertical="center" wrapText="1" indent="1"/>
    </xf>
    <xf numFmtId="0" fontId="7" fillId="0" borderId="39" xfId="86" applyFont="1" applyBorder="1" applyAlignment="1">
      <alignment horizontal="left" vertical="center" wrapText="1" indent="1"/>
    </xf>
    <xf numFmtId="165" fontId="7" fillId="0" borderId="40" xfId="87" applyNumberFormat="1" applyFont="1" applyBorder="1" applyAlignment="1">
      <alignment horizontal="right" vertical="center" wrapText="1" indent="1"/>
    </xf>
    <xf numFmtId="165" fontId="7" fillId="0" borderId="1" xfId="87" applyNumberFormat="1" applyFont="1" applyBorder="1" applyAlignment="1">
      <alignment horizontal="right" vertical="center" wrapText="1" indent="1"/>
    </xf>
    <xf numFmtId="165" fontId="7" fillId="0" borderId="41" xfId="87" applyNumberFormat="1" applyFont="1" applyBorder="1" applyAlignment="1">
      <alignment horizontal="right" vertical="center" wrapText="1" indent="1"/>
    </xf>
    <xf numFmtId="165" fontId="7" fillId="0" borderId="42" xfId="87" applyNumberFormat="1" applyFont="1" applyBorder="1" applyAlignment="1">
      <alignment horizontal="right" vertical="center" wrapText="1" indent="1"/>
    </xf>
    <xf numFmtId="0" fontId="7" fillId="27" borderId="39" xfId="86" applyFont="1" applyFill="1" applyBorder="1" applyAlignment="1">
      <alignment horizontal="left" vertical="center" wrapText="1" indent="1"/>
    </xf>
    <xf numFmtId="165" fontId="7" fillId="27" borderId="40" xfId="86" applyNumberFormat="1" applyFont="1" applyFill="1" applyBorder="1" applyAlignment="1">
      <alignment horizontal="right" vertical="center" wrapText="1" indent="1"/>
    </xf>
    <xf numFmtId="165" fontId="7" fillId="27" borderId="1" xfId="86" applyNumberFormat="1" applyFont="1" applyFill="1" applyBorder="1" applyAlignment="1">
      <alignment horizontal="right" vertical="center" wrapText="1" indent="1"/>
    </xf>
    <xf numFmtId="165" fontId="7" fillId="27" borderId="11" xfId="69" applyNumberFormat="1" applyFont="1" applyFill="1" applyBorder="1" applyAlignment="1">
      <alignment horizontal="right" vertical="center" wrapText="1" indent="1"/>
    </xf>
    <xf numFmtId="165" fontId="39" fillId="27" borderId="11" xfId="69" applyNumberFormat="1" applyFont="1" applyFill="1" applyBorder="1" applyAlignment="1">
      <alignment horizontal="right" vertical="center" wrapText="1" indent="1"/>
    </xf>
    <xf numFmtId="165" fontId="39" fillId="27" borderId="42" xfId="86" applyNumberFormat="1" applyFont="1" applyFill="1" applyBorder="1" applyAlignment="1">
      <alignment horizontal="right" vertical="center" wrapText="1" indent="1"/>
    </xf>
    <xf numFmtId="0" fontId="7" fillId="26" borderId="31" xfId="86" applyFont="1" applyFill="1" applyBorder="1" applyAlignment="1">
      <alignment horizontal="left" vertical="center" wrapText="1" indent="1"/>
    </xf>
    <xf numFmtId="165" fontId="7" fillId="26" borderId="32" xfId="86" applyNumberFormat="1" applyFont="1" applyFill="1" applyBorder="1" applyAlignment="1">
      <alignment horizontal="right" vertical="center" wrapText="1" indent="1"/>
    </xf>
    <xf numFmtId="165" fontId="7" fillId="26" borderId="13" xfId="86" applyNumberFormat="1" applyFont="1" applyFill="1" applyBorder="1" applyAlignment="1">
      <alignment horizontal="right" vertical="center" wrapText="1" indent="1"/>
    </xf>
    <xf numFmtId="165" fontId="38" fillId="26" borderId="13" xfId="86" applyNumberFormat="1" applyFont="1" applyFill="1" applyBorder="1" applyAlignment="1">
      <alignment horizontal="right" vertical="center" wrapText="1" indent="1"/>
    </xf>
    <xf numFmtId="165" fontId="7" fillId="26" borderId="13" xfId="69" applyNumberFormat="1" applyFont="1" applyFill="1" applyBorder="1" applyAlignment="1">
      <alignment horizontal="right" vertical="center" wrapText="1" indent="1"/>
    </xf>
    <xf numFmtId="165" fontId="50" fillId="26" borderId="24" xfId="69" applyNumberFormat="1" applyFont="1" applyFill="1" applyBorder="1" applyAlignment="1">
      <alignment horizontal="right" vertical="center" wrapText="1" indent="1"/>
    </xf>
    <xf numFmtId="165" fontId="39" fillId="26" borderId="13" xfId="86" applyNumberFormat="1" applyFont="1" applyFill="1" applyBorder="1" applyAlignment="1">
      <alignment horizontal="right" vertical="center" wrapText="1" indent="1"/>
    </xf>
    <xf numFmtId="165" fontId="39" fillId="26" borderId="13" xfId="69" applyNumberFormat="1" applyFont="1" applyFill="1" applyBorder="1" applyAlignment="1">
      <alignment horizontal="right" vertical="center" wrapText="1" indent="1"/>
    </xf>
    <xf numFmtId="165" fontId="39" fillId="26" borderId="16" xfId="86" applyNumberFormat="1" applyFont="1" applyFill="1" applyBorder="1" applyAlignment="1">
      <alignment horizontal="right" vertical="center" wrapText="1" indent="1"/>
    </xf>
    <xf numFmtId="0" fontId="7" fillId="26" borderId="39" xfId="86" applyFont="1" applyFill="1" applyBorder="1" applyAlignment="1">
      <alignment horizontal="left" vertical="center" wrapText="1" indent="1"/>
    </xf>
    <xf numFmtId="165" fontId="7" fillId="26" borderId="40" xfId="86" applyNumberFormat="1" applyFont="1" applyFill="1" applyBorder="1" applyAlignment="1">
      <alignment horizontal="right" vertical="center" wrapText="1" indent="1"/>
    </xf>
    <xf numFmtId="165" fontId="7" fillId="26" borderId="1" xfId="86" applyNumberFormat="1" applyFont="1" applyFill="1" applyBorder="1" applyAlignment="1">
      <alignment horizontal="right" vertical="center" wrapText="1" indent="1"/>
    </xf>
    <xf numFmtId="165" fontId="7" fillId="26" borderId="11" xfId="69" applyNumberFormat="1" applyFont="1" applyFill="1" applyBorder="1" applyAlignment="1">
      <alignment horizontal="right" vertical="center" wrapText="1" indent="1"/>
    </xf>
    <xf numFmtId="165" fontId="7" fillId="26" borderId="1" xfId="69" applyNumberFormat="1" applyFont="1" applyFill="1" applyBorder="1" applyAlignment="1">
      <alignment horizontal="right" vertical="center" wrapText="1" indent="1"/>
    </xf>
    <xf numFmtId="165" fontId="39" fillId="26" borderId="11" xfId="86" applyNumberFormat="1" applyFont="1" applyFill="1" applyBorder="1" applyAlignment="1">
      <alignment horizontal="right" vertical="center" wrapText="1" indent="1"/>
    </xf>
    <xf numFmtId="165" fontId="39" fillId="26" borderId="11" xfId="69" applyNumberFormat="1" applyFont="1" applyFill="1" applyBorder="1" applyAlignment="1">
      <alignment horizontal="right" vertical="center" wrapText="1" indent="1"/>
    </xf>
    <xf numFmtId="165" fontId="39" fillId="26" borderId="42" xfId="86" applyNumberFormat="1" applyFont="1" applyFill="1" applyBorder="1" applyAlignment="1">
      <alignment horizontal="right" vertical="center" wrapText="1" indent="1"/>
    </xf>
    <xf numFmtId="0" fontId="7" fillId="25" borderId="23" xfId="86" applyFont="1" applyFill="1" applyBorder="1" applyAlignment="1">
      <alignment horizontal="left" vertical="center" wrapText="1" indent="1"/>
    </xf>
    <xf numFmtId="165" fontId="7" fillId="25" borderId="43" xfId="86" applyNumberFormat="1" applyFont="1" applyFill="1" applyBorder="1" applyAlignment="1">
      <alignment horizontal="right" vertical="center" wrapText="1" indent="1"/>
    </xf>
    <xf numFmtId="165" fontId="7" fillId="25" borderId="44" xfId="86" applyNumberFormat="1" applyFont="1" applyFill="1" applyBorder="1" applyAlignment="1">
      <alignment horizontal="right" vertical="center" wrapText="1" indent="1"/>
    </xf>
    <xf numFmtId="165" fontId="7" fillId="25" borderId="45" xfId="86" applyNumberFormat="1" applyFont="1" applyFill="1" applyBorder="1" applyAlignment="1">
      <alignment horizontal="right" vertical="center" wrapText="1" indent="1"/>
    </xf>
    <xf numFmtId="165" fontId="7" fillId="25" borderId="46" xfId="86" applyNumberFormat="1" applyFont="1" applyFill="1" applyBorder="1" applyAlignment="1">
      <alignment horizontal="right" vertical="center" wrapText="1" indent="1"/>
    </xf>
    <xf numFmtId="0" fontId="49" fillId="0" borderId="19" xfId="87" applyFont="1" applyBorder="1" applyAlignment="1">
      <alignment horizontal="center" vertical="center" wrapText="1"/>
    </xf>
    <xf numFmtId="0" fontId="3" fillId="0" borderId="34" xfId="69" applyBorder="1" applyAlignment="1">
      <alignment vertical="center"/>
    </xf>
    <xf numFmtId="0" fontId="3" fillId="0" borderId="35" xfId="69" applyBorder="1" applyAlignment="1">
      <alignment vertical="center"/>
    </xf>
    <xf numFmtId="0" fontId="49" fillId="0" borderId="36" xfId="86" applyFont="1" applyBorder="1" applyAlignment="1">
      <alignment horizontal="center" vertical="center" wrapText="1"/>
    </xf>
    <xf numFmtId="0" fontId="49" fillId="0" borderId="37" xfId="86" applyFont="1" applyBorder="1" applyAlignment="1">
      <alignment horizontal="center" vertical="center" wrapText="1"/>
    </xf>
    <xf numFmtId="0" fontId="49" fillId="0" borderId="38" xfId="86" applyFont="1" applyBorder="1" applyAlignment="1">
      <alignment horizontal="center" vertical="center" wrapText="1"/>
    </xf>
    <xf numFmtId="0" fontId="34" fillId="24" borderId="16" xfId="86" applyFont="1" applyFill="1" applyBorder="1" applyAlignment="1">
      <alignment horizontal="center" vertical="center" wrapText="1"/>
    </xf>
    <xf numFmtId="0" fontId="34" fillId="24" borderId="17" xfId="86" applyFont="1" applyFill="1" applyBorder="1" applyAlignment="1">
      <alignment horizontal="center" vertical="center" wrapText="1"/>
    </xf>
    <xf numFmtId="0" fontId="35" fillId="0" borderId="0" xfId="87" applyFont="1" applyAlignment="1">
      <alignment horizontal="right" vertical="center"/>
    </xf>
    <xf numFmtId="0" fontId="33" fillId="0" borderId="0" xfId="3" applyFont="1" applyAlignment="1">
      <alignment horizontal="center" vertical="center"/>
    </xf>
    <xf numFmtId="0" fontId="36" fillId="0" borderId="0" xfId="85" applyFont="1" applyAlignment="1">
      <alignment horizontal="center" vertical="center"/>
    </xf>
    <xf numFmtId="0" fontId="7" fillId="0" borderId="0" xfId="85" applyFont="1" applyAlignment="1">
      <alignment horizontal="center" vertical="center"/>
    </xf>
    <xf numFmtId="0" fontId="34" fillId="24" borderId="23" xfId="86" applyFont="1" applyFill="1" applyBorder="1" applyAlignment="1">
      <alignment horizontal="center" vertical="center" wrapText="1"/>
    </xf>
    <xf numFmtId="0" fontId="34" fillId="24" borderId="12" xfId="86" applyFont="1" applyFill="1" applyBorder="1" applyAlignment="1">
      <alignment horizontal="center" vertical="center" wrapText="1"/>
    </xf>
    <xf numFmtId="0" fontId="34" fillId="24" borderId="14" xfId="86" applyFont="1" applyFill="1" applyBorder="1" applyAlignment="1">
      <alignment horizontal="center" vertical="center" wrapText="1"/>
    </xf>
    <xf numFmtId="0" fontId="34" fillId="24" borderId="24" xfId="86" applyFont="1" applyFill="1" applyBorder="1" applyAlignment="1">
      <alignment horizontal="center" vertical="center" wrapText="1"/>
    </xf>
    <xf numFmtId="0" fontId="3" fillId="24" borderId="25" xfId="69" applyFill="1" applyBorder="1" applyAlignment="1">
      <alignment horizontal="center" vertical="center" wrapText="1"/>
    </xf>
    <xf numFmtId="0" fontId="34" fillId="24" borderId="13" xfId="86" applyFont="1" applyFill="1" applyBorder="1" applyAlignment="1">
      <alignment horizontal="center" vertical="center" wrapText="1"/>
    </xf>
    <xf numFmtId="0" fontId="34" fillId="24" borderId="15" xfId="86" applyFont="1" applyFill="1" applyBorder="1" applyAlignment="1">
      <alignment horizontal="center" vertical="center" wrapText="1"/>
    </xf>
    <xf numFmtId="0" fontId="36" fillId="24" borderId="13" xfId="86" applyFont="1" applyFill="1" applyBorder="1" applyAlignment="1">
      <alignment horizontal="center" vertical="center" wrapText="1"/>
    </xf>
    <xf numFmtId="0" fontId="3" fillId="24" borderId="13" xfId="69" applyFill="1" applyBorder="1" applyAlignment="1">
      <alignment horizontal="center" vertical="center" wrapText="1"/>
    </xf>
    <xf numFmtId="0" fontId="37" fillId="24" borderId="20" xfId="86" applyFont="1" applyFill="1" applyBorder="1" applyAlignment="1">
      <alignment horizontal="center" vertical="center" wrapText="1"/>
    </xf>
    <xf numFmtId="0" fontId="3" fillId="24" borderId="26" xfId="69" applyFill="1" applyBorder="1" applyAlignment="1">
      <alignment horizontal="center" vertical="center" wrapText="1"/>
    </xf>
  </cellXfs>
  <cellStyles count="95">
    <cellStyle name="20% - 1. jelölőszín 2" xfId="6" xr:uid="{00000000-0005-0000-0000-000000000000}"/>
    <cellStyle name="20% - 2. jelölőszín 2" xfId="7" xr:uid="{00000000-0005-0000-0000-000001000000}"/>
    <cellStyle name="20% - 3. jelölőszín 2" xfId="8" xr:uid="{00000000-0005-0000-0000-000002000000}"/>
    <cellStyle name="20% - 4. jelölőszín 2" xfId="9" xr:uid="{00000000-0005-0000-0000-000003000000}"/>
    <cellStyle name="20% - 5. jelölőszín 2" xfId="10" xr:uid="{00000000-0005-0000-0000-000004000000}"/>
    <cellStyle name="20% - 6. jelölőszín 2" xfId="11" xr:uid="{00000000-0005-0000-0000-000005000000}"/>
    <cellStyle name="40% - 1. jelölőszín 2" xfId="12" xr:uid="{00000000-0005-0000-0000-000006000000}"/>
    <cellStyle name="40% - 2. jelölőszín 2" xfId="13" xr:uid="{00000000-0005-0000-0000-000007000000}"/>
    <cellStyle name="40% - 3. jelölőszín 2" xfId="14" xr:uid="{00000000-0005-0000-0000-000008000000}"/>
    <cellStyle name="40% - 4. jelölőszín 2" xfId="15" xr:uid="{00000000-0005-0000-0000-000009000000}"/>
    <cellStyle name="40% - 5. jelölőszín 2" xfId="16" xr:uid="{00000000-0005-0000-0000-00000A000000}"/>
    <cellStyle name="40% - 6. jelölőszín 2" xfId="17" xr:uid="{00000000-0005-0000-0000-00000B000000}"/>
    <cellStyle name="60% - 1. jelölőszín 2" xfId="18" xr:uid="{00000000-0005-0000-0000-00000C000000}"/>
    <cellStyle name="60% - 2. jelölőszín 2" xfId="19" xr:uid="{00000000-0005-0000-0000-00000D000000}"/>
    <cellStyle name="60% - 3. jelölőszín 2" xfId="20" xr:uid="{00000000-0005-0000-0000-00000E000000}"/>
    <cellStyle name="60% - 4. jelölőszín 2" xfId="21" xr:uid="{00000000-0005-0000-0000-00000F000000}"/>
    <cellStyle name="60% - 5. jelölőszín 2" xfId="22" xr:uid="{00000000-0005-0000-0000-000010000000}"/>
    <cellStyle name="60% - 6. jelölőszín 2" xfId="23" xr:uid="{00000000-0005-0000-0000-000011000000}"/>
    <cellStyle name="Bevitel 2" xfId="24" xr:uid="{00000000-0005-0000-0000-000012000000}"/>
    <cellStyle name="Cím 2" xfId="25" xr:uid="{00000000-0005-0000-0000-000013000000}"/>
    <cellStyle name="Címsor 1 2" xfId="26" xr:uid="{00000000-0005-0000-0000-000014000000}"/>
    <cellStyle name="Címsor 2 2" xfId="27" xr:uid="{00000000-0005-0000-0000-000015000000}"/>
    <cellStyle name="Címsor 3 2" xfId="28" xr:uid="{00000000-0005-0000-0000-000016000000}"/>
    <cellStyle name="Címsor 4 2" xfId="29" xr:uid="{00000000-0005-0000-0000-000017000000}"/>
    <cellStyle name="Ellenőrzőcella 2" xfId="30" xr:uid="{00000000-0005-0000-0000-000018000000}"/>
    <cellStyle name="Ezres 2" xfId="31" xr:uid="{00000000-0005-0000-0000-000019000000}"/>
    <cellStyle name="Ezres 3" xfId="32" xr:uid="{00000000-0005-0000-0000-00001A000000}"/>
    <cellStyle name="Figyelmeztetés 2" xfId="33" xr:uid="{00000000-0005-0000-0000-00001B000000}"/>
    <cellStyle name="Hiperhivatkozás" xfId="34" xr:uid="{00000000-0005-0000-0000-00001C000000}"/>
    <cellStyle name="Hivatkozás" xfId="83" builtinId="8"/>
    <cellStyle name="Hivatkozás 2" xfId="35" xr:uid="{00000000-0005-0000-0000-00001E000000}"/>
    <cellStyle name="Hivatkozott cella 2" xfId="36" xr:uid="{00000000-0005-0000-0000-00001F000000}"/>
    <cellStyle name="Jegyzet 2" xfId="37" xr:uid="{00000000-0005-0000-0000-000020000000}"/>
    <cellStyle name="Jelölőszín (1) 2" xfId="38" xr:uid="{00000000-0005-0000-0000-000021000000}"/>
    <cellStyle name="Jelölőszín (2) 2" xfId="39" xr:uid="{00000000-0005-0000-0000-000022000000}"/>
    <cellStyle name="Jelölőszín (3) 2" xfId="40" xr:uid="{00000000-0005-0000-0000-000023000000}"/>
    <cellStyle name="Jelölőszín (4) 2" xfId="41" xr:uid="{00000000-0005-0000-0000-000024000000}"/>
    <cellStyle name="Jelölőszín (5) 2" xfId="42" xr:uid="{00000000-0005-0000-0000-000025000000}"/>
    <cellStyle name="Jelölőszín (6) 2" xfId="43" xr:uid="{00000000-0005-0000-0000-000026000000}"/>
    <cellStyle name="Jó 2" xfId="44" xr:uid="{00000000-0005-0000-0000-000027000000}"/>
    <cellStyle name="Kimenet 2" xfId="45" xr:uid="{00000000-0005-0000-0000-000028000000}"/>
    <cellStyle name="Magyarázó szöveg 2" xfId="46" xr:uid="{00000000-0005-0000-0000-000029000000}"/>
    <cellStyle name="Normál" xfId="0" builtinId="0"/>
    <cellStyle name="Normál 10" xfId="47" xr:uid="{00000000-0005-0000-0000-00002B000000}"/>
    <cellStyle name="Normál 11" xfId="5" xr:uid="{00000000-0005-0000-0000-00002C000000}"/>
    <cellStyle name="Normál 11 2" xfId="48" xr:uid="{00000000-0005-0000-0000-00002D000000}"/>
    <cellStyle name="Normál 11 3" xfId="82" xr:uid="{00000000-0005-0000-0000-00002E000000}"/>
    <cellStyle name="Normál 12" xfId="49" xr:uid="{00000000-0005-0000-0000-00002F000000}"/>
    <cellStyle name="Normál 2" xfId="1" xr:uid="{00000000-0005-0000-0000-000030000000}"/>
    <cellStyle name="Normál 2 2" xfId="50" xr:uid="{00000000-0005-0000-0000-000031000000}"/>
    <cellStyle name="Normál 2 2 2" xfId="51" xr:uid="{00000000-0005-0000-0000-000032000000}"/>
    <cellStyle name="Normál 2 2 3" xfId="89" xr:uid="{00000000-0005-0000-0000-000033000000}"/>
    <cellStyle name="Normál 2 3" xfId="52" xr:uid="{00000000-0005-0000-0000-000034000000}"/>
    <cellStyle name="Normál 2 4" xfId="53" xr:uid="{00000000-0005-0000-0000-000035000000}"/>
    <cellStyle name="Normál 2 5" xfId="54" xr:uid="{00000000-0005-0000-0000-000036000000}"/>
    <cellStyle name="Normál 2 6" xfId="55" xr:uid="{00000000-0005-0000-0000-000037000000}"/>
    <cellStyle name="Normál 2_beszámoló201209" xfId="90" xr:uid="{00000000-0005-0000-0000-000038000000}"/>
    <cellStyle name="Normál 3" xfId="4" xr:uid="{00000000-0005-0000-0000-000039000000}"/>
    <cellStyle name="Normál 3 2" xfId="56" xr:uid="{00000000-0005-0000-0000-00003A000000}"/>
    <cellStyle name="Normál 3 2 2" xfId="57" xr:uid="{00000000-0005-0000-0000-00003B000000}"/>
    <cellStyle name="Normál 3 2 2 2" xfId="58" xr:uid="{00000000-0005-0000-0000-00003C000000}"/>
    <cellStyle name="Normál 3 2 2 2 2" xfId="59" xr:uid="{00000000-0005-0000-0000-00003D000000}"/>
    <cellStyle name="Normál 3 2 2 2 2 2" xfId="60" xr:uid="{00000000-0005-0000-0000-00003E000000}"/>
    <cellStyle name="Normál 3 3" xfId="61" xr:uid="{00000000-0005-0000-0000-00003F000000}"/>
    <cellStyle name="Normál 3 3 2" xfId="62" xr:uid="{00000000-0005-0000-0000-000040000000}"/>
    <cellStyle name="Normál 3 3 2 2" xfId="63" xr:uid="{00000000-0005-0000-0000-000041000000}"/>
    <cellStyle name="Normál 4" xfId="64" xr:uid="{00000000-0005-0000-0000-000042000000}"/>
    <cellStyle name="Normál 4 2" xfId="65" xr:uid="{00000000-0005-0000-0000-000043000000}"/>
    <cellStyle name="Normál 5" xfId="66" xr:uid="{00000000-0005-0000-0000-000044000000}"/>
    <cellStyle name="Normál 5 2" xfId="91" xr:uid="{00000000-0005-0000-0000-000045000000}"/>
    <cellStyle name="Normál 6" xfId="67" xr:uid="{00000000-0005-0000-0000-000046000000}"/>
    <cellStyle name="Normál 6 2" xfId="92" xr:uid="{00000000-0005-0000-0000-000047000000}"/>
    <cellStyle name="Normál 7" xfId="68" xr:uid="{00000000-0005-0000-0000-000048000000}"/>
    <cellStyle name="Normál 7 2" xfId="69" xr:uid="{00000000-0005-0000-0000-000049000000}"/>
    <cellStyle name="Normál 8" xfId="70" xr:uid="{00000000-0005-0000-0000-00004A000000}"/>
    <cellStyle name="Normál 8 2" xfId="71" xr:uid="{00000000-0005-0000-0000-00004B000000}"/>
    <cellStyle name="Normál 9" xfId="2" xr:uid="{00000000-0005-0000-0000-00004C000000}"/>
    <cellStyle name="Normál 9 2" xfId="93" xr:uid="{00000000-0005-0000-0000-00004D000000}"/>
    <cellStyle name="Normál_adat0503ADOUGYIfookoztartozas2005apr4" xfId="3" xr:uid="{00000000-0005-0000-0000-00004E000000}"/>
    <cellStyle name="Normál_ADAT9912" xfId="86" xr:uid="{00000000-0005-0000-0000-00004F000000}"/>
    <cellStyle name="Normál_JOGItablak_képletekkel2008junKATI" xfId="87" xr:uid="{00000000-0005-0000-0000-000050000000}"/>
    <cellStyle name="Normal_KARSZJ3" xfId="72" xr:uid="{00000000-0005-0000-0000-000051000000}"/>
    <cellStyle name="Normál_UJnevibeszhozTABLATERVEKbehajtasMATICSNEtol2005jun7" xfId="85" xr:uid="{00000000-0005-0000-0000-000052000000}"/>
    <cellStyle name="Normál_UJnevibeszhozTABLATERVEKjogiBALAZSNEtol2005jun6" xfId="84" xr:uid="{00000000-0005-0000-0000-000053000000}"/>
    <cellStyle name="Összesen 2" xfId="73" xr:uid="{00000000-0005-0000-0000-000054000000}"/>
    <cellStyle name="Rossz 2" xfId="74" xr:uid="{00000000-0005-0000-0000-000055000000}"/>
    <cellStyle name="Semleges 2" xfId="75" xr:uid="{00000000-0005-0000-0000-000056000000}"/>
    <cellStyle name="Stílus 1" xfId="94" xr:uid="{00000000-0005-0000-0000-000057000000}"/>
    <cellStyle name="Számítás 2" xfId="76" xr:uid="{00000000-0005-0000-0000-000058000000}"/>
    <cellStyle name="Százalék 2" xfId="77" xr:uid="{00000000-0005-0000-0000-000059000000}"/>
    <cellStyle name="Százalék 3" xfId="78" xr:uid="{00000000-0005-0000-0000-00005A000000}"/>
    <cellStyle name="Százalék 4" xfId="79" xr:uid="{00000000-0005-0000-0000-00005B000000}"/>
    <cellStyle name="Százalék 5" xfId="80" xr:uid="{00000000-0005-0000-0000-00005C000000}"/>
    <cellStyle name="Százalék 6" xfId="81" xr:uid="{00000000-0005-0000-0000-00005D000000}"/>
    <cellStyle name="Százalék 7" xfId="88" xr:uid="{00000000-0005-0000-0000-00005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436\LOCALS~1\Temp\C.Lotus.Notes.Data\EXCEL5\ASZatfogo2005ben\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ASZatfogo2005ben/atadottKITOLTOTTtanusitvanyok27tol46ig2005nov1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unka\BESZAMOLO\2008\Fook\02nev\Humpol\BR-S08063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BESZAMOLO/2008/Fook/02nev/Humpol/BR-S08063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0695/LOCALS~1/Temp/C.Lotus.Notes.Data/hatteranyagELNOKnek2005dec15iigertreKEPEI2005dec1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xls/EXCEL5/2005/letszam2005/2005-eves/BRS-2005dec31xl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APEH%20Felsz-V&#233;gr-Fo/Havjel_2014/14-09/H&#233;nyel/2014_09_A_tervez&#233;s_ors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ASZatfogo2005ben/atadottKITOLTOTTtanusitvanyok27tol46ig2005nov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436\LOCALS~1\Temp\C.Lotus.Notes.Data\EXCEL5\2005\letszam2005\2005-eves\BRS-2005dec31x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u001436\LOCALS~1\Temp\C.Lotus.Notes.Data\EXCEL5\2005\letszam2005\2005-eves\BRS-2005dec31xl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Xls\1999\ZARASOK\Augusztus\Befolyt9998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Xls/1999/ZARASOK/Augusztus/Befolyt9998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2005/letszam2005/2005-eves/BRS-2005dec31x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0695\LOCALS~1\Temp\C.Lotus.Notes.Data\hatteranyagELNOKnek2005dec15iigertreKEPEI2005dec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&quot;A&quot; statisztika2 darabszámos"/>
      <sheetName val="&quot;A&quot; statisztika2 forintos"/>
      <sheetName val="Makró1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B1:O63"/>
  <sheetViews>
    <sheetView tabSelected="1" topLeftCell="A29" zoomScale="75" zoomScaleNormal="75" workbookViewId="0">
      <selection activeCell="B2" sqref="B2:M2"/>
    </sheetView>
  </sheetViews>
  <sheetFormatPr defaultColWidth="8" defaultRowHeight="15"/>
  <cols>
    <col min="1" max="1" width="1.875" style="1" customWidth="1"/>
    <col min="2" max="2" width="30.375" style="1" customWidth="1"/>
    <col min="3" max="3" width="12.625" style="1" customWidth="1"/>
    <col min="4" max="5" width="12.375" style="1" customWidth="1"/>
    <col min="6" max="6" width="14.5" style="1" bestFit="1" customWidth="1"/>
    <col min="7" max="7" width="11.5" style="1" customWidth="1"/>
    <col min="8" max="8" width="11.125" style="1" customWidth="1"/>
    <col min="9" max="9" width="11.625" style="1" customWidth="1"/>
    <col min="10" max="10" width="10.375" style="1" customWidth="1"/>
    <col min="11" max="11" width="9.75" style="1" customWidth="1"/>
    <col min="12" max="12" width="11.75" style="1" customWidth="1"/>
    <col min="13" max="13" width="10.5" style="1" customWidth="1"/>
    <col min="14" max="256" width="8" style="1"/>
    <col min="257" max="257" width="1.875" style="1" customWidth="1"/>
    <col min="258" max="258" width="30.375" style="1" customWidth="1"/>
    <col min="259" max="259" width="12.625" style="1" customWidth="1"/>
    <col min="260" max="261" width="12.375" style="1" customWidth="1"/>
    <col min="262" max="262" width="12.125" style="1" customWidth="1"/>
    <col min="263" max="263" width="11.5" style="1" customWidth="1"/>
    <col min="264" max="264" width="11.125" style="1" customWidth="1"/>
    <col min="265" max="265" width="11.625" style="1" customWidth="1"/>
    <col min="266" max="266" width="10.375" style="1" customWidth="1"/>
    <col min="267" max="267" width="9.75" style="1" customWidth="1"/>
    <col min="268" max="268" width="11.75" style="1" customWidth="1"/>
    <col min="269" max="269" width="10.5" style="1" customWidth="1"/>
    <col min="270" max="512" width="8" style="1"/>
    <col min="513" max="513" width="1.875" style="1" customWidth="1"/>
    <col min="514" max="514" width="30.375" style="1" customWidth="1"/>
    <col min="515" max="515" width="12.625" style="1" customWidth="1"/>
    <col min="516" max="517" width="12.375" style="1" customWidth="1"/>
    <col min="518" max="518" width="12.125" style="1" customWidth="1"/>
    <col min="519" max="519" width="11.5" style="1" customWidth="1"/>
    <col min="520" max="520" width="11.125" style="1" customWidth="1"/>
    <col min="521" max="521" width="11.625" style="1" customWidth="1"/>
    <col min="522" max="522" width="10.375" style="1" customWidth="1"/>
    <col min="523" max="523" width="9.75" style="1" customWidth="1"/>
    <col min="524" max="524" width="11.75" style="1" customWidth="1"/>
    <col min="525" max="525" width="10.5" style="1" customWidth="1"/>
    <col min="526" max="768" width="8" style="1"/>
    <col min="769" max="769" width="1.875" style="1" customWidth="1"/>
    <col min="770" max="770" width="30.375" style="1" customWidth="1"/>
    <col min="771" max="771" width="12.625" style="1" customWidth="1"/>
    <col min="772" max="773" width="12.375" style="1" customWidth="1"/>
    <col min="774" max="774" width="12.125" style="1" customWidth="1"/>
    <col min="775" max="775" width="11.5" style="1" customWidth="1"/>
    <col min="776" max="776" width="11.125" style="1" customWidth="1"/>
    <col min="777" max="777" width="11.625" style="1" customWidth="1"/>
    <col min="778" max="778" width="10.375" style="1" customWidth="1"/>
    <col min="779" max="779" width="9.75" style="1" customWidth="1"/>
    <col min="780" max="780" width="11.75" style="1" customWidth="1"/>
    <col min="781" max="781" width="10.5" style="1" customWidth="1"/>
    <col min="782" max="1024" width="8" style="1"/>
    <col min="1025" max="1025" width="1.875" style="1" customWidth="1"/>
    <col min="1026" max="1026" width="30.375" style="1" customWidth="1"/>
    <col min="1027" max="1027" width="12.625" style="1" customWidth="1"/>
    <col min="1028" max="1029" width="12.375" style="1" customWidth="1"/>
    <col min="1030" max="1030" width="12.125" style="1" customWidth="1"/>
    <col min="1031" max="1031" width="11.5" style="1" customWidth="1"/>
    <col min="1032" max="1032" width="11.125" style="1" customWidth="1"/>
    <col min="1033" max="1033" width="11.625" style="1" customWidth="1"/>
    <col min="1034" max="1034" width="10.375" style="1" customWidth="1"/>
    <col min="1035" max="1035" width="9.75" style="1" customWidth="1"/>
    <col min="1036" max="1036" width="11.75" style="1" customWidth="1"/>
    <col min="1037" max="1037" width="10.5" style="1" customWidth="1"/>
    <col min="1038" max="1280" width="8" style="1"/>
    <col min="1281" max="1281" width="1.875" style="1" customWidth="1"/>
    <col min="1282" max="1282" width="30.375" style="1" customWidth="1"/>
    <col min="1283" max="1283" width="12.625" style="1" customWidth="1"/>
    <col min="1284" max="1285" width="12.375" style="1" customWidth="1"/>
    <col min="1286" max="1286" width="12.125" style="1" customWidth="1"/>
    <col min="1287" max="1287" width="11.5" style="1" customWidth="1"/>
    <col min="1288" max="1288" width="11.125" style="1" customWidth="1"/>
    <col min="1289" max="1289" width="11.625" style="1" customWidth="1"/>
    <col min="1290" max="1290" width="10.375" style="1" customWidth="1"/>
    <col min="1291" max="1291" width="9.75" style="1" customWidth="1"/>
    <col min="1292" max="1292" width="11.75" style="1" customWidth="1"/>
    <col min="1293" max="1293" width="10.5" style="1" customWidth="1"/>
    <col min="1294" max="1536" width="8" style="1"/>
    <col min="1537" max="1537" width="1.875" style="1" customWidth="1"/>
    <col min="1538" max="1538" width="30.375" style="1" customWidth="1"/>
    <col min="1539" max="1539" width="12.625" style="1" customWidth="1"/>
    <col min="1540" max="1541" width="12.375" style="1" customWidth="1"/>
    <col min="1542" max="1542" width="12.125" style="1" customWidth="1"/>
    <col min="1543" max="1543" width="11.5" style="1" customWidth="1"/>
    <col min="1544" max="1544" width="11.125" style="1" customWidth="1"/>
    <col min="1545" max="1545" width="11.625" style="1" customWidth="1"/>
    <col min="1546" max="1546" width="10.375" style="1" customWidth="1"/>
    <col min="1547" max="1547" width="9.75" style="1" customWidth="1"/>
    <col min="1548" max="1548" width="11.75" style="1" customWidth="1"/>
    <col min="1549" max="1549" width="10.5" style="1" customWidth="1"/>
    <col min="1550" max="1792" width="8" style="1"/>
    <col min="1793" max="1793" width="1.875" style="1" customWidth="1"/>
    <col min="1794" max="1794" width="30.375" style="1" customWidth="1"/>
    <col min="1795" max="1795" width="12.625" style="1" customWidth="1"/>
    <col min="1796" max="1797" width="12.375" style="1" customWidth="1"/>
    <col min="1798" max="1798" width="12.125" style="1" customWidth="1"/>
    <col min="1799" max="1799" width="11.5" style="1" customWidth="1"/>
    <col min="1800" max="1800" width="11.125" style="1" customWidth="1"/>
    <col min="1801" max="1801" width="11.625" style="1" customWidth="1"/>
    <col min="1802" max="1802" width="10.375" style="1" customWidth="1"/>
    <col min="1803" max="1803" width="9.75" style="1" customWidth="1"/>
    <col min="1804" max="1804" width="11.75" style="1" customWidth="1"/>
    <col min="1805" max="1805" width="10.5" style="1" customWidth="1"/>
    <col min="1806" max="2048" width="8" style="1"/>
    <col min="2049" max="2049" width="1.875" style="1" customWidth="1"/>
    <col min="2050" max="2050" width="30.375" style="1" customWidth="1"/>
    <col min="2051" max="2051" width="12.625" style="1" customWidth="1"/>
    <col min="2052" max="2053" width="12.375" style="1" customWidth="1"/>
    <col min="2054" max="2054" width="12.125" style="1" customWidth="1"/>
    <col min="2055" max="2055" width="11.5" style="1" customWidth="1"/>
    <col min="2056" max="2056" width="11.125" style="1" customWidth="1"/>
    <col min="2057" max="2057" width="11.625" style="1" customWidth="1"/>
    <col min="2058" max="2058" width="10.375" style="1" customWidth="1"/>
    <col min="2059" max="2059" width="9.75" style="1" customWidth="1"/>
    <col min="2060" max="2060" width="11.75" style="1" customWidth="1"/>
    <col min="2061" max="2061" width="10.5" style="1" customWidth="1"/>
    <col min="2062" max="2304" width="8" style="1"/>
    <col min="2305" max="2305" width="1.875" style="1" customWidth="1"/>
    <col min="2306" max="2306" width="30.375" style="1" customWidth="1"/>
    <col min="2307" max="2307" width="12.625" style="1" customWidth="1"/>
    <col min="2308" max="2309" width="12.375" style="1" customWidth="1"/>
    <col min="2310" max="2310" width="12.125" style="1" customWidth="1"/>
    <col min="2311" max="2311" width="11.5" style="1" customWidth="1"/>
    <col min="2312" max="2312" width="11.125" style="1" customWidth="1"/>
    <col min="2313" max="2313" width="11.625" style="1" customWidth="1"/>
    <col min="2314" max="2314" width="10.375" style="1" customWidth="1"/>
    <col min="2315" max="2315" width="9.75" style="1" customWidth="1"/>
    <col min="2316" max="2316" width="11.75" style="1" customWidth="1"/>
    <col min="2317" max="2317" width="10.5" style="1" customWidth="1"/>
    <col min="2318" max="2560" width="8" style="1"/>
    <col min="2561" max="2561" width="1.875" style="1" customWidth="1"/>
    <col min="2562" max="2562" width="30.375" style="1" customWidth="1"/>
    <col min="2563" max="2563" width="12.625" style="1" customWidth="1"/>
    <col min="2564" max="2565" width="12.375" style="1" customWidth="1"/>
    <col min="2566" max="2566" width="12.125" style="1" customWidth="1"/>
    <col min="2567" max="2567" width="11.5" style="1" customWidth="1"/>
    <col min="2568" max="2568" width="11.125" style="1" customWidth="1"/>
    <col min="2569" max="2569" width="11.625" style="1" customWidth="1"/>
    <col min="2570" max="2570" width="10.375" style="1" customWidth="1"/>
    <col min="2571" max="2571" width="9.75" style="1" customWidth="1"/>
    <col min="2572" max="2572" width="11.75" style="1" customWidth="1"/>
    <col min="2573" max="2573" width="10.5" style="1" customWidth="1"/>
    <col min="2574" max="2816" width="8" style="1"/>
    <col min="2817" max="2817" width="1.875" style="1" customWidth="1"/>
    <col min="2818" max="2818" width="30.375" style="1" customWidth="1"/>
    <col min="2819" max="2819" width="12.625" style="1" customWidth="1"/>
    <col min="2820" max="2821" width="12.375" style="1" customWidth="1"/>
    <col min="2822" max="2822" width="12.125" style="1" customWidth="1"/>
    <col min="2823" max="2823" width="11.5" style="1" customWidth="1"/>
    <col min="2824" max="2824" width="11.125" style="1" customWidth="1"/>
    <col min="2825" max="2825" width="11.625" style="1" customWidth="1"/>
    <col min="2826" max="2826" width="10.375" style="1" customWidth="1"/>
    <col min="2827" max="2827" width="9.75" style="1" customWidth="1"/>
    <col min="2828" max="2828" width="11.75" style="1" customWidth="1"/>
    <col min="2829" max="2829" width="10.5" style="1" customWidth="1"/>
    <col min="2830" max="3072" width="8" style="1"/>
    <col min="3073" max="3073" width="1.875" style="1" customWidth="1"/>
    <col min="3074" max="3074" width="30.375" style="1" customWidth="1"/>
    <col min="3075" max="3075" width="12.625" style="1" customWidth="1"/>
    <col min="3076" max="3077" width="12.375" style="1" customWidth="1"/>
    <col min="3078" max="3078" width="12.125" style="1" customWidth="1"/>
    <col min="3079" max="3079" width="11.5" style="1" customWidth="1"/>
    <col min="3080" max="3080" width="11.125" style="1" customWidth="1"/>
    <col min="3081" max="3081" width="11.625" style="1" customWidth="1"/>
    <col min="3082" max="3082" width="10.375" style="1" customWidth="1"/>
    <col min="3083" max="3083" width="9.75" style="1" customWidth="1"/>
    <col min="3084" max="3084" width="11.75" style="1" customWidth="1"/>
    <col min="3085" max="3085" width="10.5" style="1" customWidth="1"/>
    <col min="3086" max="3328" width="8" style="1"/>
    <col min="3329" max="3329" width="1.875" style="1" customWidth="1"/>
    <col min="3330" max="3330" width="30.375" style="1" customWidth="1"/>
    <col min="3331" max="3331" width="12.625" style="1" customWidth="1"/>
    <col min="3332" max="3333" width="12.375" style="1" customWidth="1"/>
    <col min="3334" max="3334" width="12.125" style="1" customWidth="1"/>
    <col min="3335" max="3335" width="11.5" style="1" customWidth="1"/>
    <col min="3336" max="3336" width="11.125" style="1" customWidth="1"/>
    <col min="3337" max="3337" width="11.625" style="1" customWidth="1"/>
    <col min="3338" max="3338" width="10.375" style="1" customWidth="1"/>
    <col min="3339" max="3339" width="9.75" style="1" customWidth="1"/>
    <col min="3340" max="3340" width="11.75" style="1" customWidth="1"/>
    <col min="3341" max="3341" width="10.5" style="1" customWidth="1"/>
    <col min="3342" max="3584" width="8" style="1"/>
    <col min="3585" max="3585" width="1.875" style="1" customWidth="1"/>
    <col min="3586" max="3586" width="30.375" style="1" customWidth="1"/>
    <col min="3587" max="3587" width="12.625" style="1" customWidth="1"/>
    <col min="3588" max="3589" width="12.375" style="1" customWidth="1"/>
    <col min="3590" max="3590" width="12.125" style="1" customWidth="1"/>
    <col min="3591" max="3591" width="11.5" style="1" customWidth="1"/>
    <col min="3592" max="3592" width="11.125" style="1" customWidth="1"/>
    <col min="3593" max="3593" width="11.625" style="1" customWidth="1"/>
    <col min="3594" max="3594" width="10.375" style="1" customWidth="1"/>
    <col min="3595" max="3595" width="9.75" style="1" customWidth="1"/>
    <col min="3596" max="3596" width="11.75" style="1" customWidth="1"/>
    <col min="3597" max="3597" width="10.5" style="1" customWidth="1"/>
    <col min="3598" max="3840" width="8" style="1"/>
    <col min="3841" max="3841" width="1.875" style="1" customWidth="1"/>
    <col min="3842" max="3842" width="30.375" style="1" customWidth="1"/>
    <col min="3843" max="3843" width="12.625" style="1" customWidth="1"/>
    <col min="3844" max="3845" width="12.375" style="1" customWidth="1"/>
    <col min="3846" max="3846" width="12.125" style="1" customWidth="1"/>
    <col min="3847" max="3847" width="11.5" style="1" customWidth="1"/>
    <col min="3848" max="3848" width="11.125" style="1" customWidth="1"/>
    <col min="3849" max="3849" width="11.625" style="1" customWidth="1"/>
    <col min="3850" max="3850" width="10.375" style="1" customWidth="1"/>
    <col min="3851" max="3851" width="9.75" style="1" customWidth="1"/>
    <col min="3852" max="3852" width="11.75" style="1" customWidth="1"/>
    <col min="3853" max="3853" width="10.5" style="1" customWidth="1"/>
    <col min="3854" max="4096" width="8" style="1"/>
    <col min="4097" max="4097" width="1.875" style="1" customWidth="1"/>
    <col min="4098" max="4098" width="30.375" style="1" customWidth="1"/>
    <col min="4099" max="4099" width="12.625" style="1" customWidth="1"/>
    <col min="4100" max="4101" width="12.375" style="1" customWidth="1"/>
    <col min="4102" max="4102" width="12.125" style="1" customWidth="1"/>
    <col min="4103" max="4103" width="11.5" style="1" customWidth="1"/>
    <col min="4104" max="4104" width="11.125" style="1" customWidth="1"/>
    <col min="4105" max="4105" width="11.625" style="1" customWidth="1"/>
    <col min="4106" max="4106" width="10.375" style="1" customWidth="1"/>
    <col min="4107" max="4107" width="9.75" style="1" customWidth="1"/>
    <col min="4108" max="4108" width="11.75" style="1" customWidth="1"/>
    <col min="4109" max="4109" width="10.5" style="1" customWidth="1"/>
    <col min="4110" max="4352" width="8" style="1"/>
    <col min="4353" max="4353" width="1.875" style="1" customWidth="1"/>
    <col min="4354" max="4354" width="30.375" style="1" customWidth="1"/>
    <col min="4355" max="4355" width="12.625" style="1" customWidth="1"/>
    <col min="4356" max="4357" width="12.375" style="1" customWidth="1"/>
    <col min="4358" max="4358" width="12.125" style="1" customWidth="1"/>
    <col min="4359" max="4359" width="11.5" style="1" customWidth="1"/>
    <col min="4360" max="4360" width="11.125" style="1" customWidth="1"/>
    <col min="4361" max="4361" width="11.625" style="1" customWidth="1"/>
    <col min="4362" max="4362" width="10.375" style="1" customWidth="1"/>
    <col min="4363" max="4363" width="9.75" style="1" customWidth="1"/>
    <col min="4364" max="4364" width="11.75" style="1" customWidth="1"/>
    <col min="4365" max="4365" width="10.5" style="1" customWidth="1"/>
    <col min="4366" max="4608" width="8" style="1"/>
    <col min="4609" max="4609" width="1.875" style="1" customWidth="1"/>
    <col min="4610" max="4610" width="30.375" style="1" customWidth="1"/>
    <col min="4611" max="4611" width="12.625" style="1" customWidth="1"/>
    <col min="4612" max="4613" width="12.375" style="1" customWidth="1"/>
    <col min="4614" max="4614" width="12.125" style="1" customWidth="1"/>
    <col min="4615" max="4615" width="11.5" style="1" customWidth="1"/>
    <col min="4616" max="4616" width="11.125" style="1" customWidth="1"/>
    <col min="4617" max="4617" width="11.625" style="1" customWidth="1"/>
    <col min="4618" max="4618" width="10.375" style="1" customWidth="1"/>
    <col min="4619" max="4619" width="9.75" style="1" customWidth="1"/>
    <col min="4620" max="4620" width="11.75" style="1" customWidth="1"/>
    <col min="4621" max="4621" width="10.5" style="1" customWidth="1"/>
    <col min="4622" max="4864" width="8" style="1"/>
    <col min="4865" max="4865" width="1.875" style="1" customWidth="1"/>
    <col min="4866" max="4866" width="30.375" style="1" customWidth="1"/>
    <col min="4867" max="4867" width="12.625" style="1" customWidth="1"/>
    <col min="4868" max="4869" width="12.375" style="1" customWidth="1"/>
    <col min="4870" max="4870" width="12.125" style="1" customWidth="1"/>
    <col min="4871" max="4871" width="11.5" style="1" customWidth="1"/>
    <col min="4872" max="4872" width="11.125" style="1" customWidth="1"/>
    <col min="4873" max="4873" width="11.625" style="1" customWidth="1"/>
    <col min="4874" max="4874" width="10.375" style="1" customWidth="1"/>
    <col min="4875" max="4875" width="9.75" style="1" customWidth="1"/>
    <col min="4876" max="4876" width="11.75" style="1" customWidth="1"/>
    <col min="4877" max="4877" width="10.5" style="1" customWidth="1"/>
    <col min="4878" max="5120" width="8" style="1"/>
    <col min="5121" max="5121" width="1.875" style="1" customWidth="1"/>
    <col min="5122" max="5122" width="30.375" style="1" customWidth="1"/>
    <col min="5123" max="5123" width="12.625" style="1" customWidth="1"/>
    <col min="5124" max="5125" width="12.375" style="1" customWidth="1"/>
    <col min="5126" max="5126" width="12.125" style="1" customWidth="1"/>
    <col min="5127" max="5127" width="11.5" style="1" customWidth="1"/>
    <col min="5128" max="5128" width="11.125" style="1" customWidth="1"/>
    <col min="5129" max="5129" width="11.625" style="1" customWidth="1"/>
    <col min="5130" max="5130" width="10.375" style="1" customWidth="1"/>
    <col min="5131" max="5131" width="9.75" style="1" customWidth="1"/>
    <col min="5132" max="5132" width="11.75" style="1" customWidth="1"/>
    <col min="5133" max="5133" width="10.5" style="1" customWidth="1"/>
    <col min="5134" max="5376" width="8" style="1"/>
    <col min="5377" max="5377" width="1.875" style="1" customWidth="1"/>
    <col min="5378" max="5378" width="30.375" style="1" customWidth="1"/>
    <col min="5379" max="5379" width="12.625" style="1" customWidth="1"/>
    <col min="5380" max="5381" width="12.375" style="1" customWidth="1"/>
    <col min="5382" max="5382" width="12.125" style="1" customWidth="1"/>
    <col min="5383" max="5383" width="11.5" style="1" customWidth="1"/>
    <col min="5384" max="5384" width="11.125" style="1" customWidth="1"/>
    <col min="5385" max="5385" width="11.625" style="1" customWidth="1"/>
    <col min="5386" max="5386" width="10.375" style="1" customWidth="1"/>
    <col min="5387" max="5387" width="9.75" style="1" customWidth="1"/>
    <col min="5388" max="5388" width="11.75" style="1" customWidth="1"/>
    <col min="5389" max="5389" width="10.5" style="1" customWidth="1"/>
    <col min="5390" max="5632" width="8" style="1"/>
    <col min="5633" max="5633" width="1.875" style="1" customWidth="1"/>
    <col min="5634" max="5634" width="30.375" style="1" customWidth="1"/>
    <col min="5635" max="5635" width="12.625" style="1" customWidth="1"/>
    <col min="5636" max="5637" width="12.375" style="1" customWidth="1"/>
    <col min="5638" max="5638" width="12.125" style="1" customWidth="1"/>
    <col min="5639" max="5639" width="11.5" style="1" customWidth="1"/>
    <col min="5640" max="5640" width="11.125" style="1" customWidth="1"/>
    <col min="5641" max="5641" width="11.625" style="1" customWidth="1"/>
    <col min="5642" max="5642" width="10.375" style="1" customWidth="1"/>
    <col min="5643" max="5643" width="9.75" style="1" customWidth="1"/>
    <col min="5644" max="5644" width="11.75" style="1" customWidth="1"/>
    <col min="5645" max="5645" width="10.5" style="1" customWidth="1"/>
    <col min="5646" max="5888" width="8" style="1"/>
    <col min="5889" max="5889" width="1.875" style="1" customWidth="1"/>
    <col min="5890" max="5890" width="30.375" style="1" customWidth="1"/>
    <col min="5891" max="5891" width="12.625" style="1" customWidth="1"/>
    <col min="5892" max="5893" width="12.375" style="1" customWidth="1"/>
    <col min="5894" max="5894" width="12.125" style="1" customWidth="1"/>
    <col min="5895" max="5895" width="11.5" style="1" customWidth="1"/>
    <col min="5896" max="5896" width="11.125" style="1" customWidth="1"/>
    <col min="5897" max="5897" width="11.625" style="1" customWidth="1"/>
    <col min="5898" max="5898" width="10.375" style="1" customWidth="1"/>
    <col min="5899" max="5899" width="9.75" style="1" customWidth="1"/>
    <col min="5900" max="5900" width="11.75" style="1" customWidth="1"/>
    <col min="5901" max="5901" width="10.5" style="1" customWidth="1"/>
    <col min="5902" max="6144" width="8" style="1"/>
    <col min="6145" max="6145" width="1.875" style="1" customWidth="1"/>
    <col min="6146" max="6146" width="30.375" style="1" customWidth="1"/>
    <col min="6147" max="6147" width="12.625" style="1" customWidth="1"/>
    <col min="6148" max="6149" width="12.375" style="1" customWidth="1"/>
    <col min="6150" max="6150" width="12.125" style="1" customWidth="1"/>
    <col min="6151" max="6151" width="11.5" style="1" customWidth="1"/>
    <col min="6152" max="6152" width="11.125" style="1" customWidth="1"/>
    <col min="6153" max="6153" width="11.625" style="1" customWidth="1"/>
    <col min="6154" max="6154" width="10.375" style="1" customWidth="1"/>
    <col min="6155" max="6155" width="9.75" style="1" customWidth="1"/>
    <col min="6156" max="6156" width="11.75" style="1" customWidth="1"/>
    <col min="6157" max="6157" width="10.5" style="1" customWidth="1"/>
    <col min="6158" max="6400" width="8" style="1"/>
    <col min="6401" max="6401" width="1.875" style="1" customWidth="1"/>
    <col min="6402" max="6402" width="30.375" style="1" customWidth="1"/>
    <col min="6403" max="6403" width="12.625" style="1" customWidth="1"/>
    <col min="6404" max="6405" width="12.375" style="1" customWidth="1"/>
    <col min="6406" max="6406" width="12.125" style="1" customWidth="1"/>
    <col min="6407" max="6407" width="11.5" style="1" customWidth="1"/>
    <col min="6408" max="6408" width="11.125" style="1" customWidth="1"/>
    <col min="6409" max="6409" width="11.625" style="1" customWidth="1"/>
    <col min="6410" max="6410" width="10.375" style="1" customWidth="1"/>
    <col min="6411" max="6411" width="9.75" style="1" customWidth="1"/>
    <col min="6412" max="6412" width="11.75" style="1" customWidth="1"/>
    <col min="6413" max="6413" width="10.5" style="1" customWidth="1"/>
    <col min="6414" max="6656" width="8" style="1"/>
    <col min="6657" max="6657" width="1.875" style="1" customWidth="1"/>
    <col min="6658" max="6658" width="30.375" style="1" customWidth="1"/>
    <col min="6659" max="6659" width="12.625" style="1" customWidth="1"/>
    <col min="6660" max="6661" width="12.375" style="1" customWidth="1"/>
    <col min="6662" max="6662" width="12.125" style="1" customWidth="1"/>
    <col min="6663" max="6663" width="11.5" style="1" customWidth="1"/>
    <col min="6664" max="6664" width="11.125" style="1" customWidth="1"/>
    <col min="6665" max="6665" width="11.625" style="1" customWidth="1"/>
    <col min="6666" max="6666" width="10.375" style="1" customWidth="1"/>
    <col min="6667" max="6667" width="9.75" style="1" customWidth="1"/>
    <col min="6668" max="6668" width="11.75" style="1" customWidth="1"/>
    <col min="6669" max="6669" width="10.5" style="1" customWidth="1"/>
    <col min="6670" max="6912" width="8" style="1"/>
    <col min="6913" max="6913" width="1.875" style="1" customWidth="1"/>
    <col min="6914" max="6914" width="30.375" style="1" customWidth="1"/>
    <col min="6915" max="6915" width="12.625" style="1" customWidth="1"/>
    <col min="6916" max="6917" width="12.375" style="1" customWidth="1"/>
    <col min="6918" max="6918" width="12.125" style="1" customWidth="1"/>
    <col min="6919" max="6919" width="11.5" style="1" customWidth="1"/>
    <col min="6920" max="6920" width="11.125" style="1" customWidth="1"/>
    <col min="6921" max="6921" width="11.625" style="1" customWidth="1"/>
    <col min="6922" max="6922" width="10.375" style="1" customWidth="1"/>
    <col min="6923" max="6923" width="9.75" style="1" customWidth="1"/>
    <col min="6924" max="6924" width="11.75" style="1" customWidth="1"/>
    <col min="6925" max="6925" width="10.5" style="1" customWidth="1"/>
    <col min="6926" max="7168" width="8" style="1"/>
    <col min="7169" max="7169" width="1.875" style="1" customWidth="1"/>
    <col min="7170" max="7170" width="30.375" style="1" customWidth="1"/>
    <col min="7171" max="7171" width="12.625" style="1" customWidth="1"/>
    <col min="7172" max="7173" width="12.375" style="1" customWidth="1"/>
    <col min="7174" max="7174" width="12.125" style="1" customWidth="1"/>
    <col min="7175" max="7175" width="11.5" style="1" customWidth="1"/>
    <col min="7176" max="7176" width="11.125" style="1" customWidth="1"/>
    <col min="7177" max="7177" width="11.625" style="1" customWidth="1"/>
    <col min="7178" max="7178" width="10.375" style="1" customWidth="1"/>
    <col min="7179" max="7179" width="9.75" style="1" customWidth="1"/>
    <col min="7180" max="7180" width="11.75" style="1" customWidth="1"/>
    <col min="7181" max="7181" width="10.5" style="1" customWidth="1"/>
    <col min="7182" max="7424" width="8" style="1"/>
    <col min="7425" max="7425" width="1.875" style="1" customWidth="1"/>
    <col min="7426" max="7426" width="30.375" style="1" customWidth="1"/>
    <col min="7427" max="7427" width="12.625" style="1" customWidth="1"/>
    <col min="7428" max="7429" width="12.375" style="1" customWidth="1"/>
    <col min="7430" max="7430" width="12.125" style="1" customWidth="1"/>
    <col min="7431" max="7431" width="11.5" style="1" customWidth="1"/>
    <col min="7432" max="7432" width="11.125" style="1" customWidth="1"/>
    <col min="7433" max="7433" width="11.625" style="1" customWidth="1"/>
    <col min="7434" max="7434" width="10.375" style="1" customWidth="1"/>
    <col min="7435" max="7435" width="9.75" style="1" customWidth="1"/>
    <col min="7436" max="7436" width="11.75" style="1" customWidth="1"/>
    <col min="7437" max="7437" width="10.5" style="1" customWidth="1"/>
    <col min="7438" max="7680" width="8" style="1"/>
    <col min="7681" max="7681" width="1.875" style="1" customWidth="1"/>
    <col min="7682" max="7682" width="30.375" style="1" customWidth="1"/>
    <col min="7683" max="7683" width="12.625" style="1" customWidth="1"/>
    <col min="7684" max="7685" width="12.375" style="1" customWidth="1"/>
    <col min="7686" max="7686" width="12.125" style="1" customWidth="1"/>
    <col min="7687" max="7687" width="11.5" style="1" customWidth="1"/>
    <col min="7688" max="7688" width="11.125" style="1" customWidth="1"/>
    <col min="7689" max="7689" width="11.625" style="1" customWidth="1"/>
    <col min="7690" max="7690" width="10.375" style="1" customWidth="1"/>
    <col min="7691" max="7691" width="9.75" style="1" customWidth="1"/>
    <col min="7692" max="7692" width="11.75" style="1" customWidth="1"/>
    <col min="7693" max="7693" width="10.5" style="1" customWidth="1"/>
    <col min="7694" max="7936" width="8" style="1"/>
    <col min="7937" max="7937" width="1.875" style="1" customWidth="1"/>
    <col min="7938" max="7938" width="30.375" style="1" customWidth="1"/>
    <col min="7939" max="7939" width="12.625" style="1" customWidth="1"/>
    <col min="7940" max="7941" width="12.375" style="1" customWidth="1"/>
    <col min="7942" max="7942" width="12.125" style="1" customWidth="1"/>
    <col min="7943" max="7943" width="11.5" style="1" customWidth="1"/>
    <col min="7944" max="7944" width="11.125" style="1" customWidth="1"/>
    <col min="7945" max="7945" width="11.625" style="1" customWidth="1"/>
    <col min="7946" max="7946" width="10.375" style="1" customWidth="1"/>
    <col min="7947" max="7947" width="9.75" style="1" customWidth="1"/>
    <col min="7948" max="7948" width="11.75" style="1" customWidth="1"/>
    <col min="7949" max="7949" width="10.5" style="1" customWidth="1"/>
    <col min="7950" max="8192" width="8" style="1"/>
    <col min="8193" max="8193" width="1.875" style="1" customWidth="1"/>
    <col min="8194" max="8194" width="30.375" style="1" customWidth="1"/>
    <col min="8195" max="8195" width="12.625" style="1" customWidth="1"/>
    <col min="8196" max="8197" width="12.375" style="1" customWidth="1"/>
    <col min="8198" max="8198" width="12.125" style="1" customWidth="1"/>
    <col min="8199" max="8199" width="11.5" style="1" customWidth="1"/>
    <col min="8200" max="8200" width="11.125" style="1" customWidth="1"/>
    <col min="8201" max="8201" width="11.625" style="1" customWidth="1"/>
    <col min="8202" max="8202" width="10.375" style="1" customWidth="1"/>
    <col min="8203" max="8203" width="9.75" style="1" customWidth="1"/>
    <col min="8204" max="8204" width="11.75" style="1" customWidth="1"/>
    <col min="8205" max="8205" width="10.5" style="1" customWidth="1"/>
    <col min="8206" max="8448" width="8" style="1"/>
    <col min="8449" max="8449" width="1.875" style="1" customWidth="1"/>
    <col min="8450" max="8450" width="30.375" style="1" customWidth="1"/>
    <col min="8451" max="8451" width="12.625" style="1" customWidth="1"/>
    <col min="8452" max="8453" width="12.375" style="1" customWidth="1"/>
    <col min="8454" max="8454" width="12.125" style="1" customWidth="1"/>
    <col min="8455" max="8455" width="11.5" style="1" customWidth="1"/>
    <col min="8456" max="8456" width="11.125" style="1" customWidth="1"/>
    <col min="8457" max="8457" width="11.625" style="1" customWidth="1"/>
    <col min="8458" max="8458" width="10.375" style="1" customWidth="1"/>
    <col min="8459" max="8459" width="9.75" style="1" customWidth="1"/>
    <col min="8460" max="8460" width="11.75" style="1" customWidth="1"/>
    <col min="8461" max="8461" width="10.5" style="1" customWidth="1"/>
    <col min="8462" max="8704" width="8" style="1"/>
    <col min="8705" max="8705" width="1.875" style="1" customWidth="1"/>
    <col min="8706" max="8706" width="30.375" style="1" customWidth="1"/>
    <col min="8707" max="8707" width="12.625" style="1" customWidth="1"/>
    <col min="8708" max="8709" width="12.375" style="1" customWidth="1"/>
    <col min="8710" max="8710" width="12.125" style="1" customWidth="1"/>
    <col min="8711" max="8711" width="11.5" style="1" customWidth="1"/>
    <col min="8712" max="8712" width="11.125" style="1" customWidth="1"/>
    <col min="8713" max="8713" width="11.625" style="1" customWidth="1"/>
    <col min="8714" max="8714" width="10.375" style="1" customWidth="1"/>
    <col min="8715" max="8715" width="9.75" style="1" customWidth="1"/>
    <col min="8716" max="8716" width="11.75" style="1" customWidth="1"/>
    <col min="8717" max="8717" width="10.5" style="1" customWidth="1"/>
    <col min="8718" max="8960" width="8" style="1"/>
    <col min="8961" max="8961" width="1.875" style="1" customWidth="1"/>
    <col min="8962" max="8962" width="30.375" style="1" customWidth="1"/>
    <col min="8963" max="8963" width="12.625" style="1" customWidth="1"/>
    <col min="8964" max="8965" width="12.375" style="1" customWidth="1"/>
    <col min="8966" max="8966" width="12.125" style="1" customWidth="1"/>
    <col min="8967" max="8967" width="11.5" style="1" customWidth="1"/>
    <col min="8968" max="8968" width="11.125" style="1" customWidth="1"/>
    <col min="8969" max="8969" width="11.625" style="1" customWidth="1"/>
    <col min="8970" max="8970" width="10.375" style="1" customWidth="1"/>
    <col min="8971" max="8971" width="9.75" style="1" customWidth="1"/>
    <col min="8972" max="8972" width="11.75" style="1" customWidth="1"/>
    <col min="8973" max="8973" width="10.5" style="1" customWidth="1"/>
    <col min="8974" max="9216" width="8" style="1"/>
    <col min="9217" max="9217" width="1.875" style="1" customWidth="1"/>
    <col min="9218" max="9218" width="30.375" style="1" customWidth="1"/>
    <col min="9219" max="9219" width="12.625" style="1" customWidth="1"/>
    <col min="9220" max="9221" width="12.375" style="1" customWidth="1"/>
    <col min="9222" max="9222" width="12.125" style="1" customWidth="1"/>
    <col min="9223" max="9223" width="11.5" style="1" customWidth="1"/>
    <col min="9224" max="9224" width="11.125" style="1" customWidth="1"/>
    <col min="9225" max="9225" width="11.625" style="1" customWidth="1"/>
    <col min="9226" max="9226" width="10.375" style="1" customWidth="1"/>
    <col min="9227" max="9227" width="9.75" style="1" customWidth="1"/>
    <col min="9228" max="9228" width="11.75" style="1" customWidth="1"/>
    <col min="9229" max="9229" width="10.5" style="1" customWidth="1"/>
    <col min="9230" max="9472" width="8" style="1"/>
    <col min="9473" max="9473" width="1.875" style="1" customWidth="1"/>
    <col min="9474" max="9474" width="30.375" style="1" customWidth="1"/>
    <col min="9475" max="9475" width="12.625" style="1" customWidth="1"/>
    <col min="9476" max="9477" width="12.375" style="1" customWidth="1"/>
    <col min="9478" max="9478" width="12.125" style="1" customWidth="1"/>
    <col min="9479" max="9479" width="11.5" style="1" customWidth="1"/>
    <col min="9480" max="9480" width="11.125" style="1" customWidth="1"/>
    <col min="9481" max="9481" width="11.625" style="1" customWidth="1"/>
    <col min="9482" max="9482" width="10.375" style="1" customWidth="1"/>
    <col min="9483" max="9483" width="9.75" style="1" customWidth="1"/>
    <col min="9484" max="9484" width="11.75" style="1" customWidth="1"/>
    <col min="9485" max="9485" width="10.5" style="1" customWidth="1"/>
    <col min="9486" max="9728" width="8" style="1"/>
    <col min="9729" max="9729" width="1.875" style="1" customWidth="1"/>
    <col min="9730" max="9730" width="30.375" style="1" customWidth="1"/>
    <col min="9731" max="9731" width="12.625" style="1" customWidth="1"/>
    <col min="9732" max="9733" width="12.375" style="1" customWidth="1"/>
    <col min="9734" max="9734" width="12.125" style="1" customWidth="1"/>
    <col min="9735" max="9735" width="11.5" style="1" customWidth="1"/>
    <col min="9736" max="9736" width="11.125" style="1" customWidth="1"/>
    <col min="9737" max="9737" width="11.625" style="1" customWidth="1"/>
    <col min="9738" max="9738" width="10.375" style="1" customWidth="1"/>
    <col min="9739" max="9739" width="9.75" style="1" customWidth="1"/>
    <col min="9740" max="9740" width="11.75" style="1" customWidth="1"/>
    <col min="9741" max="9741" width="10.5" style="1" customWidth="1"/>
    <col min="9742" max="9984" width="8" style="1"/>
    <col min="9985" max="9985" width="1.875" style="1" customWidth="1"/>
    <col min="9986" max="9986" width="30.375" style="1" customWidth="1"/>
    <col min="9987" max="9987" width="12.625" style="1" customWidth="1"/>
    <col min="9988" max="9989" width="12.375" style="1" customWidth="1"/>
    <col min="9990" max="9990" width="12.125" style="1" customWidth="1"/>
    <col min="9991" max="9991" width="11.5" style="1" customWidth="1"/>
    <col min="9992" max="9992" width="11.125" style="1" customWidth="1"/>
    <col min="9993" max="9993" width="11.625" style="1" customWidth="1"/>
    <col min="9994" max="9994" width="10.375" style="1" customWidth="1"/>
    <col min="9995" max="9995" width="9.75" style="1" customWidth="1"/>
    <col min="9996" max="9996" width="11.75" style="1" customWidth="1"/>
    <col min="9997" max="9997" width="10.5" style="1" customWidth="1"/>
    <col min="9998" max="10240" width="8" style="1"/>
    <col min="10241" max="10241" width="1.875" style="1" customWidth="1"/>
    <col min="10242" max="10242" width="30.375" style="1" customWidth="1"/>
    <col min="10243" max="10243" width="12.625" style="1" customWidth="1"/>
    <col min="10244" max="10245" width="12.375" style="1" customWidth="1"/>
    <col min="10246" max="10246" width="12.125" style="1" customWidth="1"/>
    <col min="10247" max="10247" width="11.5" style="1" customWidth="1"/>
    <col min="10248" max="10248" width="11.125" style="1" customWidth="1"/>
    <col min="10249" max="10249" width="11.625" style="1" customWidth="1"/>
    <col min="10250" max="10250" width="10.375" style="1" customWidth="1"/>
    <col min="10251" max="10251" width="9.75" style="1" customWidth="1"/>
    <col min="10252" max="10252" width="11.75" style="1" customWidth="1"/>
    <col min="10253" max="10253" width="10.5" style="1" customWidth="1"/>
    <col min="10254" max="10496" width="8" style="1"/>
    <col min="10497" max="10497" width="1.875" style="1" customWidth="1"/>
    <col min="10498" max="10498" width="30.375" style="1" customWidth="1"/>
    <col min="10499" max="10499" width="12.625" style="1" customWidth="1"/>
    <col min="10500" max="10501" width="12.375" style="1" customWidth="1"/>
    <col min="10502" max="10502" width="12.125" style="1" customWidth="1"/>
    <col min="10503" max="10503" width="11.5" style="1" customWidth="1"/>
    <col min="10504" max="10504" width="11.125" style="1" customWidth="1"/>
    <col min="10505" max="10505" width="11.625" style="1" customWidth="1"/>
    <col min="10506" max="10506" width="10.375" style="1" customWidth="1"/>
    <col min="10507" max="10507" width="9.75" style="1" customWidth="1"/>
    <col min="10508" max="10508" width="11.75" style="1" customWidth="1"/>
    <col min="10509" max="10509" width="10.5" style="1" customWidth="1"/>
    <col min="10510" max="10752" width="8" style="1"/>
    <col min="10753" max="10753" width="1.875" style="1" customWidth="1"/>
    <col min="10754" max="10754" width="30.375" style="1" customWidth="1"/>
    <col min="10755" max="10755" width="12.625" style="1" customWidth="1"/>
    <col min="10756" max="10757" width="12.375" style="1" customWidth="1"/>
    <col min="10758" max="10758" width="12.125" style="1" customWidth="1"/>
    <col min="10759" max="10759" width="11.5" style="1" customWidth="1"/>
    <col min="10760" max="10760" width="11.125" style="1" customWidth="1"/>
    <col min="10761" max="10761" width="11.625" style="1" customWidth="1"/>
    <col min="10762" max="10762" width="10.375" style="1" customWidth="1"/>
    <col min="10763" max="10763" width="9.75" style="1" customWidth="1"/>
    <col min="10764" max="10764" width="11.75" style="1" customWidth="1"/>
    <col min="10765" max="10765" width="10.5" style="1" customWidth="1"/>
    <col min="10766" max="11008" width="8" style="1"/>
    <col min="11009" max="11009" width="1.875" style="1" customWidth="1"/>
    <col min="11010" max="11010" width="30.375" style="1" customWidth="1"/>
    <col min="11011" max="11011" width="12.625" style="1" customWidth="1"/>
    <col min="11012" max="11013" width="12.375" style="1" customWidth="1"/>
    <col min="11014" max="11014" width="12.125" style="1" customWidth="1"/>
    <col min="11015" max="11015" width="11.5" style="1" customWidth="1"/>
    <col min="11016" max="11016" width="11.125" style="1" customWidth="1"/>
    <col min="11017" max="11017" width="11.625" style="1" customWidth="1"/>
    <col min="11018" max="11018" width="10.375" style="1" customWidth="1"/>
    <col min="11019" max="11019" width="9.75" style="1" customWidth="1"/>
    <col min="11020" max="11020" width="11.75" style="1" customWidth="1"/>
    <col min="11021" max="11021" width="10.5" style="1" customWidth="1"/>
    <col min="11022" max="11264" width="8" style="1"/>
    <col min="11265" max="11265" width="1.875" style="1" customWidth="1"/>
    <col min="11266" max="11266" width="30.375" style="1" customWidth="1"/>
    <col min="11267" max="11267" width="12.625" style="1" customWidth="1"/>
    <col min="11268" max="11269" width="12.375" style="1" customWidth="1"/>
    <col min="11270" max="11270" width="12.125" style="1" customWidth="1"/>
    <col min="11271" max="11271" width="11.5" style="1" customWidth="1"/>
    <col min="11272" max="11272" width="11.125" style="1" customWidth="1"/>
    <col min="11273" max="11273" width="11.625" style="1" customWidth="1"/>
    <col min="11274" max="11274" width="10.375" style="1" customWidth="1"/>
    <col min="11275" max="11275" width="9.75" style="1" customWidth="1"/>
    <col min="11276" max="11276" width="11.75" style="1" customWidth="1"/>
    <col min="11277" max="11277" width="10.5" style="1" customWidth="1"/>
    <col min="11278" max="11520" width="8" style="1"/>
    <col min="11521" max="11521" width="1.875" style="1" customWidth="1"/>
    <col min="11522" max="11522" width="30.375" style="1" customWidth="1"/>
    <col min="11523" max="11523" width="12.625" style="1" customWidth="1"/>
    <col min="11524" max="11525" width="12.375" style="1" customWidth="1"/>
    <col min="11526" max="11526" width="12.125" style="1" customWidth="1"/>
    <col min="11527" max="11527" width="11.5" style="1" customWidth="1"/>
    <col min="11528" max="11528" width="11.125" style="1" customWidth="1"/>
    <col min="11529" max="11529" width="11.625" style="1" customWidth="1"/>
    <col min="11530" max="11530" width="10.375" style="1" customWidth="1"/>
    <col min="11531" max="11531" width="9.75" style="1" customWidth="1"/>
    <col min="11532" max="11532" width="11.75" style="1" customWidth="1"/>
    <col min="11533" max="11533" width="10.5" style="1" customWidth="1"/>
    <col min="11534" max="11776" width="8" style="1"/>
    <col min="11777" max="11777" width="1.875" style="1" customWidth="1"/>
    <col min="11778" max="11778" width="30.375" style="1" customWidth="1"/>
    <col min="11779" max="11779" width="12.625" style="1" customWidth="1"/>
    <col min="11780" max="11781" width="12.375" style="1" customWidth="1"/>
    <col min="11782" max="11782" width="12.125" style="1" customWidth="1"/>
    <col min="11783" max="11783" width="11.5" style="1" customWidth="1"/>
    <col min="11784" max="11784" width="11.125" style="1" customWidth="1"/>
    <col min="11785" max="11785" width="11.625" style="1" customWidth="1"/>
    <col min="11786" max="11786" width="10.375" style="1" customWidth="1"/>
    <col min="11787" max="11787" width="9.75" style="1" customWidth="1"/>
    <col min="11788" max="11788" width="11.75" style="1" customWidth="1"/>
    <col min="11789" max="11789" width="10.5" style="1" customWidth="1"/>
    <col min="11790" max="12032" width="8" style="1"/>
    <col min="12033" max="12033" width="1.875" style="1" customWidth="1"/>
    <col min="12034" max="12034" width="30.375" style="1" customWidth="1"/>
    <col min="12035" max="12035" width="12.625" style="1" customWidth="1"/>
    <col min="12036" max="12037" width="12.375" style="1" customWidth="1"/>
    <col min="12038" max="12038" width="12.125" style="1" customWidth="1"/>
    <col min="12039" max="12039" width="11.5" style="1" customWidth="1"/>
    <col min="12040" max="12040" width="11.125" style="1" customWidth="1"/>
    <col min="12041" max="12041" width="11.625" style="1" customWidth="1"/>
    <col min="12042" max="12042" width="10.375" style="1" customWidth="1"/>
    <col min="12043" max="12043" width="9.75" style="1" customWidth="1"/>
    <col min="12044" max="12044" width="11.75" style="1" customWidth="1"/>
    <col min="12045" max="12045" width="10.5" style="1" customWidth="1"/>
    <col min="12046" max="12288" width="8" style="1"/>
    <col min="12289" max="12289" width="1.875" style="1" customWidth="1"/>
    <col min="12290" max="12290" width="30.375" style="1" customWidth="1"/>
    <col min="12291" max="12291" width="12.625" style="1" customWidth="1"/>
    <col min="12292" max="12293" width="12.375" style="1" customWidth="1"/>
    <col min="12294" max="12294" width="12.125" style="1" customWidth="1"/>
    <col min="12295" max="12295" width="11.5" style="1" customWidth="1"/>
    <col min="12296" max="12296" width="11.125" style="1" customWidth="1"/>
    <col min="12297" max="12297" width="11.625" style="1" customWidth="1"/>
    <col min="12298" max="12298" width="10.375" style="1" customWidth="1"/>
    <col min="12299" max="12299" width="9.75" style="1" customWidth="1"/>
    <col min="12300" max="12300" width="11.75" style="1" customWidth="1"/>
    <col min="12301" max="12301" width="10.5" style="1" customWidth="1"/>
    <col min="12302" max="12544" width="8" style="1"/>
    <col min="12545" max="12545" width="1.875" style="1" customWidth="1"/>
    <col min="12546" max="12546" width="30.375" style="1" customWidth="1"/>
    <col min="12547" max="12547" width="12.625" style="1" customWidth="1"/>
    <col min="12548" max="12549" width="12.375" style="1" customWidth="1"/>
    <col min="12550" max="12550" width="12.125" style="1" customWidth="1"/>
    <col min="12551" max="12551" width="11.5" style="1" customWidth="1"/>
    <col min="12552" max="12552" width="11.125" style="1" customWidth="1"/>
    <col min="12553" max="12553" width="11.625" style="1" customWidth="1"/>
    <col min="12554" max="12554" width="10.375" style="1" customWidth="1"/>
    <col min="12555" max="12555" width="9.75" style="1" customWidth="1"/>
    <col min="12556" max="12556" width="11.75" style="1" customWidth="1"/>
    <col min="12557" max="12557" width="10.5" style="1" customWidth="1"/>
    <col min="12558" max="12800" width="8" style="1"/>
    <col min="12801" max="12801" width="1.875" style="1" customWidth="1"/>
    <col min="12802" max="12802" width="30.375" style="1" customWidth="1"/>
    <col min="12803" max="12803" width="12.625" style="1" customWidth="1"/>
    <col min="12804" max="12805" width="12.375" style="1" customWidth="1"/>
    <col min="12806" max="12806" width="12.125" style="1" customWidth="1"/>
    <col min="12807" max="12807" width="11.5" style="1" customWidth="1"/>
    <col min="12808" max="12808" width="11.125" style="1" customWidth="1"/>
    <col min="12809" max="12809" width="11.625" style="1" customWidth="1"/>
    <col min="12810" max="12810" width="10.375" style="1" customWidth="1"/>
    <col min="12811" max="12811" width="9.75" style="1" customWidth="1"/>
    <col min="12812" max="12812" width="11.75" style="1" customWidth="1"/>
    <col min="12813" max="12813" width="10.5" style="1" customWidth="1"/>
    <col min="12814" max="13056" width="8" style="1"/>
    <col min="13057" max="13057" width="1.875" style="1" customWidth="1"/>
    <col min="13058" max="13058" width="30.375" style="1" customWidth="1"/>
    <col min="13059" max="13059" width="12.625" style="1" customWidth="1"/>
    <col min="13060" max="13061" width="12.375" style="1" customWidth="1"/>
    <col min="13062" max="13062" width="12.125" style="1" customWidth="1"/>
    <col min="13063" max="13063" width="11.5" style="1" customWidth="1"/>
    <col min="13064" max="13064" width="11.125" style="1" customWidth="1"/>
    <col min="13065" max="13065" width="11.625" style="1" customWidth="1"/>
    <col min="13066" max="13066" width="10.375" style="1" customWidth="1"/>
    <col min="13067" max="13067" width="9.75" style="1" customWidth="1"/>
    <col min="13068" max="13068" width="11.75" style="1" customWidth="1"/>
    <col min="13069" max="13069" width="10.5" style="1" customWidth="1"/>
    <col min="13070" max="13312" width="8" style="1"/>
    <col min="13313" max="13313" width="1.875" style="1" customWidth="1"/>
    <col min="13314" max="13314" width="30.375" style="1" customWidth="1"/>
    <col min="13315" max="13315" width="12.625" style="1" customWidth="1"/>
    <col min="13316" max="13317" width="12.375" style="1" customWidth="1"/>
    <col min="13318" max="13318" width="12.125" style="1" customWidth="1"/>
    <col min="13319" max="13319" width="11.5" style="1" customWidth="1"/>
    <col min="13320" max="13320" width="11.125" style="1" customWidth="1"/>
    <col min="13321" max="13321" width="11.625" style="1" customWidth="1"/>
    <col min="13322" max="13322" width="10.375" style="1" customWidth="1"/>
    <col min="13323" max="13323" width="9.75" style="1" customWidth="1"/>
    <col min="13324" max="13324" width="11.75" style="1" customWidth="1"/>
    <col min="13325" max="13325" width="10.5" style="1" customWidth="1"/>
    <col min="13326" max="13568" width="8" style="1"/>
    <col min="13569" max="13569" width="1.875" style="1" customWidth="1"/>
    <col min="13570" max="13570" width="30.375" style="1" customWidth="1"/>
    <col min="13571" max="13571" width="12.625" style="1" customWidth="1"/>
    <col min="13572" max="13573" width="12.375" style="1" customWidth="1"/>
    <col min="13574" max="13574" width="12.125" style="1" customWidth="1"/>
    <col min="13575" max="13575" width="11.5" style="1" customWidth="1"/>
    <col min="13576" max="13576" width="11.125" style="1" customWidth="1"/>
    <col min="13577" max="13577" width="11.625" style="1" customWidth="1"/>
    <col min="13578" max="13578" width="10.375" style="1" customWidth="1"/>
    <col min="13579" max="13579" width="9.75" style="1" customWidth="1"/>
    <col min="13580" max="13580" width="11.75" style="1" customWidth="1"/>
    <col min="13581" max="13581" width="10.5" style="1" customWidth="1"/>
    <col min="13582" max="13824" width="8" style="1"/>
    <col min="13825" max="13825" width="1.875" style="1" customWidth="1"/>
    <col min="13826" max="13826" width="30.375" style="1" customWidth="1"/>
    <col min="13827" max="13827" width="12.625" style="1" customWidth="1"/>
    <col min="13828" max="13829" width="12.375" style="1" customWidth="1"/>
    <col min="13830" max="13830" width="12.125" style="1" customWidth="1"/>
    <col min="13831" max="13831" width="11.5" style="1" customWidth="1"/>
    <col min="13832" max="13832" width="11.125" style="1" customWidth="1"/>
    <col min="13833" max="13833" width="11.625" style="1" customWidth="1"/>
    <col min="13834" max="13834" width="10.375" style="1" customWidth="1"/>
    <col min="13835" max="13835" width="9.75" style="1" customWidth="1"/>
    <col min="13836" max="13836" width="11.75" style="1" customWidth="1"/>
    <col min="13837" max="13837" width="10.5" style="1" customWidth="1"/>
    <col min="13838" max="14080" width="8" style="1"/>
    <col min="14081" max="14081" width="1.875" style="1" customWidth="1"/>
    <col min="14082" max="14082" width="30.375" style="1" customWidth="1"/>
    <col min="14083" max="14083" width="12.625" style="1" customWidth="1"/>
    <col min="14084" max="14085" width="12.375" style="1" customWidth="1"/>
    <col min="14086" max="14086" width="12.125" style="1" customWidth="1"/>
    <col min="14087" max="14087" width="11.5" style="1" customWidth="1"/>
    <col min="14088" max="14088" width="11.125" style="1" customWidth="1"/>
    <col min="14089" max="14089" width="11.625" style="1" customWidth="1"/>
    <col min="14090" max="14090" width="10.375" style="1" customWidth="1"/>
    <col min="14091" max="14091" width="9.75" style="1" customWidth="1"/>
    <col min="14092" max="14092" width="11.75" style="1" customWidth="1"/>
    <col min="14093" max="14093" width="10.5" style="1" customWidth="1"/>
    <col min="14094" max="14336" width="8" style="1"/>
    <col min="14337" max="14337" width="1.875" style="1" customWidth="1"/>
    <col min="14338" max="14338" width="30.375" style="1" customWidth="1"/>
    <col min="14339" max="14339" width="12.625" style="1" customWidth="1"/>
    <col min="14340" max="14341" width="12.375" style="1" customWidth="1"/>
    <col min="14342" max="14342" width="12.125" style="1" customWidth="1"/>
    <col min="14343" max="14343" width="11.5" style="1" customWidth="1"/>
    <col min="14344" max="14344" width="11.125" style="1" customWidth="1"/>
    <col min="14345" max="14345" width="11.625" style="1" customWidth="1"/>
    <col min="14346" max="14346" width="10.375" style="1" customWidth="1"/>
    <col min="14347" max="14347" width="9.75" style="1" customWidth="1"/>
    <col min="14348" max="14348" width="11.75" style="1" customWidth="1"/>
    <col min="14349" max="14349" width="10.5" style="1" customWidth="1"/>
    <col min="14350" max="14592" width="8" style="1"/>
    <col min="14593" max="14593" width="1.875" style="1" customWidth="1"/>
    <col min="14594" max="14594" width="30.375" style="1" customWidth="1"/>
    <col min="14595" max="14595" width="12.625" style="1" customWidth="1"/>
    <col min="14596" max="14597" width="12.375" style="1" customWidth="1"/>
    <col min="14598" max="14598" width="12.125" style="1" customWidth="1"/>
    <col min="14599" max="14599" width="11.5" style="1" customWidth="1"/>
    <col min="14600" max="14600" width="11.125" style="1" customWidth="1"/>
    <col min="14601" max="14601" width="11.625" style="1" customWidth="1"/>
    <col min="14602" max="14602" width="10.375" style="1" customWidth="1"/>
    <col min="14603" max="14603" width="9.75" style="1" customWidth="1"/>
    <col min="14604" max="14604" width="11.75" style="1" customWidth="1"/>
    <col min="14605" max="14605" width="10.5" style="1" customWidth="1"/>
    <col min="14606" max="14848" width="8" style="1"/>
    <col min="14849" max="14849" width="1.875" style="1" customWidth="1"/>
    <col min="14850" max="14850" width="30.375" style="1" customWidth="1"/>
    <col min="14851" max="14851" width="12.625" style="1" customWidth="1"/>
    <col min="14852" max="14853" width="12.375" style="1" customWidth="1"/>
    <col min="14854" max="14854" width="12.125" style="1" customWidth="1"/>
    <col min="14855" max="14855" width="11.5" style="1" customWidth="1"/>
    <col min="14856" max="14856" width="11.125" style="1" customWidth="1"/>
    <col min="14857" max="14857" width="11.625" style="1" customWidth="1"/>
    <col min="14858" max="14858" width="10.375" style="1" customWidth="1"/>
    <col min="14859" max="14859" width="9.75" style="1" customWidth="1"/>
    <col min="14860" max="14860" width="11.75" style="1" customWidth="1"/>
    <col min="14861" max="14861" width="10.5" style="1" customWidth="1"/>
    <col min="14862" max="15104" width="8" style="1"/>
    <col min="15105" max="15105" width="1.875" style="1" customWidth="1"/>
    <col min="15106" max="15106" width="30.375" style="1" customWidth="1"/>
    <col min="15107" max="15107" width="12.625" style="1" customWidth="1"/>
    <col min="15108" max="15109" width="12.375" style="1" customWidth="1"/>
    <col min="15110" max="15110" width="12.125" style="1" customWidth="1"/>
    <col min="15111" max="15111" width="11.5" style="1" customWidth="1"/>
    <col min="15112" max="15112" width="11.125" style="1" customWidth="1"/>
    <col min="15113" max="15113" width="11.625" style="1" customWidth="1"/>
    <col min="15114" max="15114" width="10.375" style="1" customWidth="1"/>
    <col min="15115" max="15115" width="9.75" style="1" customWidth="1"/>
    <col min="15116" max="15116" width="11.75" style="1" customWidth="1"/>
    <col min="15117" max="15117" width="10.5" style="1" customWidth="1"/>
    <col min="15118" max="15360" width="8" style="1"/>
    <col min="15361" max="15361" width="1.875" style="1" customWidth="1"/>
    <col min="15362" max="15362" width="30.375" style="1" customWidth="1"/>
    <col min="15363" max="15363" width="12.625" style="1" customWidth="1"/>
    <col min="15364" max="15365" width="12.375" style="1" customWidth="1"/>
    <col min="15366" max="15366" width="12.125" style="1" customWidth="1"/>
    <col min="15367" max="15367" width="11.5" style="1" customWidth="1"/>
    <col min="15368" max="15368" width="11.125" style="1" customWidth="1"/>
    <col min="15369" max="15369" width="11.625" style="1" customWidth="1"/>
    <col min="15370" max="15370" width="10.375" style="1" customWidth="1"/>
    <col min="15371" max="15371" width="9.75" style="1" customWidth="1"/>
    <col min="15372" max="15372" width="11.75" style="1" customWidth="1"/>
    <col min="15373" max="15373" width="10.5" style="1" customWidth="1"/>
    <col min="15374" max="15616" width="8" style="1"/>
    <col min="15617" max="15617" width="1.875" style="1" customWidth="1"/>
    <col min="15618" max="15618" width="30.375" style="1" customWidth="1"/>
    <col min="15619" max="15619" width="12.625" style="1" customWidth="1"/>
    <col min="15620" max="15621" width="12.375" style="1" customWidth="1"/>
    <col min="15622" max="15622" width="12.125" style="1" customWidth="1"/>
    <col min="15623" max="15623" width="11.5" style="1" customWidth="1"/>
    <col min="15624" max="15624" width="11.125" style="1" customWidth="1"/>
    <col min="15625" max="15625" width="11.625" style="1" customWidth="1"/>
    <col min="15626" max="15626" width="10.375" style="1" customWidth="1"/>
    <col min="15627" max="15627" width="9.75" style="1" customWidth="1"/>
    <col min="15628" max="15628" width="11.75" style="1" customWidth="1"/>
    <col min="15629" max="15629" width="10.5" style="1" customWidth="1"/>
    <col min="15630" max="15872" width="8" style="1"/>
    <col min="15873" max="15873" width="1.875" style="1" customWidth="1"/>
    <col min="15874" max="15874" width="30.375" style="1" customWidth="1"/>
    <col min="15875" max="15875" width="12.625" style="1" customWidth="1"/>
    <col min="15876" max="15877" width="12.375" style="1" customWidth="1"/>
    <col min="15878" max="15878" width="12.125" style="1" customWidth="1"/>
    <col min="15879" max="15879" width="11.5" style="1" customWidth="1"/>
    <col min="15880" max="15880" width="11.125" style="1" customWidth="1"/>
    <col min="15881" max="15881" width="11.625" style="1" customWidth="1"/>
    <col min="15882" max="15882" width="10.375" style="1" customWidth="1"/>
    <col min="15883" max="15883" width="9.75" style="1" customWidth="1"/>
    <col min="15884" max="15884" width="11.75" style="1" customWidth="1"/>
    <col min="15885" max="15885" width="10.5" style="1" customWidth="1"/>
    <col min="15886" max="16128" width="8" style="1"/>
    <col min="16129" max="16129" width="1.875" style="1" customWidth="1"/>
    <col min="16130" max="16130" width="30.375" style="1" customWidth="1"/>
    <col min="16131" max="16131" width="12.625" style="1" customWidth="1"/>
    <col min="16132" max="16133" width="12.375" style="1" customWidth="1"/>
    <col min="16134" max="16134" width="12.125" style="1" customWidth="1"/>
    <col min="16135" max="16135" width="11.5" style="1" customWidth="1"/>
    <col min="16136" max="16136" width="11.125" style="1" customWidth="1"/>
    <col min="16137" max="16137" width="11.625" style="1" customWidth="1"/>
    <col min="16138" max="16138" width="10.375" style="1" customWidth="1"/>
    <col min="16139" max="16139" width="9.75" style="1" customWidth="1"/>
    <col min="16140" max="16140" width="11.75" style="1" customWidth="1"/>
    <col min="16141" max="16141" width="10.5" style="1" customWidth="1"/>
    <col min="16142" max="16384" width="8" style="1"/>
  </cols>
  <sheetData>
    <row r="1" spans="2:13" ht="15.75">
      <c r="B1" s="2"/>
      <c r="C1" s="2"/>
      <c r="K1" s="81"/>
      <c r="L1" s="81"/>
      <c r="M1" s="81"/>
    </row>
    <row r="2" spans="2:13" s="3" customFormat="1" ht="15.75" customHeight="1">
      <c r="B2" s="82" t="s">
        <v>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2:13" s="3" customFormat="1" ht="7.5" customHeight="1" thickBot="1">
      <c r="B3" s="83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2:13" ht="21.75" customHeight="1" thickBot="1">
      <c r="B4" s="85" t="s">
        <v>1</v>
      </c>
      <c r="C4" s="86" t="s">
        <v>2</v>
      </c>
      <c r="D4" s="88" t="s">
        <v>3</v>
      </c>
      <c r="E4" s="90" t="s">
        <v>4</v>
      </c>
      <c r="F4" s="92" t="s">
        <v>5</v>
      </c>
      <c r="G4" s="93"/>
      <c r="H4" s="93"/>
      <c r="I4" s="93"/>
      <c r="J4" s="93"/>
      <c r="K4" s="93"/>
      <c r="L4" s="94" t="s">
        <v>6</v>
      </c>
      <c r="M4" s="79" t="s">
        <v>7</v>
      </c>
    </row>
    <row r="5" spans="2:13" ht="54.75" customHeight="1" thickBot="1">
      <c r="B5" s="85"/>
      <c r="C5" s="87"/>
      <c r="D5" s="89"/>
      <c r="E5" s="91"/>
      <c r="F5" s="27" t="s">
        <v>8</v>
      </c>
      <c r="G5" s="27" t="s">
        <v>9</v>
      </c>
      <c r="H5" s="27" t="s">
        <v>10</v>
      </c>
      <c r="I5" s="27" t="s">
        <v>11</v>
      </c>
      <c r="J5" s="27" t="s">
        <v>12</v>
      </c>
      <c r="K5" s="28" t="s">
        <v>13</v>
      </c>
      <c r="L5" s="95"/>
      <c r="M5" s="80"/>
    </row>
    <row r="6" spans="2:13" ht="16.5" thickBot="1">
      <c r="B6" s="73" t="s">
        <v>14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5"/>
    </row>
    <row r="7" spans="2:13">
      <c r="B7" s="32" t="s">
        <v>15</v>
      </c>
      <c r="C7" s="33">
        <v>1131</v>
      </c>
      <c r="D7" s="34">
        <v>5613</v>
      </c>
      <c r="E7" s="34">
        <f>SUM(C7:D7)</f>
        <v>6744</v>
      </c>
      <c r="F7" s="34">
        <v>3541</v>
      </c>
      <c r="G7" s="34">
        <v>949</v>
      </c>
      <c r="H7" s="34">
        <v>106</v>
      </c>
      <c r="I7" s="34">
        <v>750</v>
      </c>
      <c r="J7" s="34">
        <v>111</v>
      </c>
      <c r="K7" s="34">
        <f>SUM(F7:J7)</f>
        <v>5457</v>
      </c>
      <c r="L7" s="34">
        <v>106</v>
      </c>
      <c r="M7" s="35">
        <f>K7+L7</f>
        <v>5563</v>
      </c>
    </row>
    <row r="8" spans="2:13" ht="15.75" thickBot="1">
      <c r="B8" s="6" t="s">
        <v>16</v>
      </c>
      <c r="C8" s="7"/>
      <c r="D8" s="8"/>
      <c r="E8" s="9"/>
      <c r="F8" s="10">
        <f>F7/$K$9</f>
        <v>0.85531400966183579</v>
      </c>
      <c r="G8" s="36">
        <f>G7/$K$9</f>
        <v>0.22922705314009661</v>
      </c>
      <c r="H8" s="36">
        <f>H7/$K$9</f>
        <v>2.5603864734299518E-2</v>
      </c>
      <c r="I8" s="36">
        <f>I7/$K$9</f>
        <v>0.18115942028985507</v>
      </c>
      <c r="J8" s="36">
        <f>J7/$K$9</f>
        <v>2.681159420289855E-2</v>
      </c>
      <c r="K8" s="11"/>
      <c r="L8" s="12"/>
      <c r="M8" s="13"/>
    </row>
    <row r="9" spans="2:13">
      <c r="B9" s="32" t="s">
        <v>17</v>
      </c>
      <c r="C9" s="33">
        <v>831</v>
      </c>
      <c r="D9" s="34">
        <v>4013</v>
      </c>
      <c r="E9" s="34">
        <f>SUM(C9:D9)</f>
        <v>4844</v>
      </c>
      <c r="F9" s="34">
        <v>3824</v>
      </c>
      <c r="G9" s="34">
        <v>115</v>
      </c>
      <c r="H9" s="34">
        <v>130</v>
      </c>
      <c r="I9" s="34">
        <v>62</v>
      </c>
      <c r="J9" s="34">
        <v>9</v>
      </c>
      <c r="K9" s="34">
        <f>SUM(F9:J9)</f>
        <v>4140</v>
      </c>
      <c r="L9" s="34">
        <v>121</v>
      </c>
      <c r="M9" s="35">
        <f>K9+L9</f>
        <v>4261</v>
      </c>
    </row>
    <row r="10" spans="2:13" ht="15.75" thickBot="1">
      <c r="B10" s="6" t="s">
        <v>16</v>
      </c>
      <c r="C10" s="7"/>
      <c r="D10" s="8"/>
      <c r="E10" s="9"/>
      <c r="F10" s="10">
        <f>F9/$K$11</f>
        <v>2.7236467236467234</v>
      </c>
      <c r="G10" s="36">
        <f>G9/$K$11</f>
        <v>8.1908831908831914E-2</v>
      </c>
      <c r="H10" s="36">
        <f>H9/$K$11</f>
        <v>9.2592592592592587E-2</v>
      </c>
      <c r="I10" s="36">
        <f>I9/$K$11</f>
        <v>4.4159544159544158E-2</v>
      </c>
      <c r="J10" s="36">
        <f>J9/$K$11</f>
        <v>6.41025641025641E-3</v>
      </c>
      <c r="K10" s="11"/>
      <c r="L10" s="12"/>
      <c r="M10" s="13"/>
    </row>
    <row r="11" spans="2:13">
      <c r="B11" s="32" t="s">
        <v>18</v>
      </c>
      <c r="C11" s="33">
        <v>198</v>
      </c>
      <c r="D11" s="34">
        <v>1402</v>
      </c>
      <c r="E11" s="34">
        <f>SUM(C11:D11)</f>
        <v>1600</v>
      </c>
      <c r="F11" s="34">
        <v>1301</v>
      </c>
      <c r="G11" s="34">
        <v>67</v>
      </c>
      <c r="H11" s="34">
        <v>3</v>
      </c>
      <c r="I11" s="34">
        <v>33</v>
      </c>
      <c r="J11" s="34">
        <v>0</v>
      </c>
      <c r="K11" s="34">
        <f>SUM(F11:J11)</f>
        <v>1404</v>
      </c>
      <c r="L11" s="34">
        <v>24</v>
      </c>
      <c r="M11" s="35">
        <f>K11+L11</f>
        <v>1428</v>
      </c>
    </row>
    <row r="12" spans="2:13" ht="15.75" thickBot="1">
      <c r="B12" s="6" t="s">
        <v>16</v>
      </c>
      <c r="C12" s="7"/>
      <c r="D12" s="8"/>
      <c r="E12" s="9"/>
      <c r="F12" s="10">
        <f>F11/$K$13</f>
        <v>4.1967741935483867</v>
      </c>
      <c r="G12" s="36">
        <f>G11/$K$13</f>
        <v>0.21612903225806451</v>
      </c>
      <c r="H12" s="36">
        <f>H11/$K$13</f>
        <v>9.6774193548387101E-3</v>
      </c>
      <c r="I12" s="36">
        <f>I11/$K$13</f>
        <v>0.1064516129032258</v>
      </c>
      <c r="J12" s="36">
        <f>J11/$K$13</f>
        <v>0</v>
      </c>
      <c r="K12" s="11"/>
      <c r="L12" s="12"/>
      <c r="M12" s="13"/>
    </row>
    <row r="13" spans="2:13">
      <c r="B13" s="32" t="s">
        <v>19</v>
      </c>
      <c r="C13" s="33">
        <v>56</v>
      </c>
      <c r="D13" s="34">
        <v>319</v>
      </c>
      <c r="E13" s="34">
        <f>SUM(C13:D13)</f>
        <v>375</v>
      </c>
      <c r="F13" s="34">
        <v>250</v>
      </c>
      <c r="G13" s="34">
        <v>25</v>
      </c>
      <c r="H13" s="34">
        <v>21</v>
      </c>
      <c r="I13" s="34">
        <v>14</v>
      </c>
      <c r="J13" s="34">
        <v>0</v>
      </c>
      <c r="K13" s="34">
        <f>SUM(F13:J13)</f>
        <v>310</v>
      </c>
      <c r="L13" s="34">
        <v>7</v>
      </c>
      <c r="M13" s="35">
        <f>K13+L13</f>
        <v>317</v>
      </c>
    </row>
    <row r="14" spans="2:13" ht="15.75" thickBot="1">
      <c r="B14" s="6" t="s">
        <v>16</v>
      </c>
      <c r="C14" s="7"/>
      <c r="D14" s="8"/>
      <c r="E14" s="9"/>
      <c r="F14" s="10">
        <f>F13/$K$15</f>
        <v>0.25588536335721596</v>
      </c>
      <c r="G14" s="36">
        <f>G13/$K$15</f>
        <v>2.5588536335721598E-2</v>
      </c>
      <c r="H14" s="36">
        <f>H13/$K$15</f>
        <v>2.1494370522006142E-2</v>
      </c>
      <c r="I14" s="36">
        <f>I13/$K$15</f>
        <v>1.4329580348004094E-2</v>
      </c>
      <c r="J14" s="36">
        <f>J13/$K$15</f>
        <v>0</v>
      </c>
      <c r="K14" s="11"/>
      <c r="L14" s="12"/>
      <c r="M14" s="13"/>
    </row>
    <row r="15" spans="2:13">
      <c r="B15" s="32" t="s">
        <v>20</v>
      </c>
      <c r="C15" s="33">
        <v>122</v>
      </c>
      <c r="D15" s="34">
        <v>1026</v>
      </c>
      <c r="E15" s="34">
        <f>SUM(C15:D15)</f>
        <v>1148</v>
      </c>
      <c r="F15" s="34">
        <v>901</v>
      </c>
      <c r="G15" s="34">
        <v>45</v>
      </c>
      <c r="H15" s="34">
        <v>31</v>
      </c>
      <c r="I15" s="34">
        <v>0</v>
      </c>
      <c r="J15" s="34">
        <v>0</v>
      </c>
      <c r="K15" s="34">
        <f>SUM(F15:J15)</f>
        <v>977</v>
      </c>
      <c r="L15" s="34">
        <v>40</v>
      </c>
      <c r="M15" s="35">
        <f>K15+L15</f>
        <v>1017</v>
      </c>
    </row>
    <row r="16" spans="2:13" ht="15.75" thickBot="1">
      <c r="B16" s="6" t="s">
        <v>16</v>
      </c>
      <c r="C16" s="7"/>
      <c r="D16" s="8"/>
      <c r="E16" s="9"/>
      <c r="F16" s="10">
        <f>F15/$K$17</f>
        <v>0.50561167227833892</v>
      </c>
      <c r="G16" s="36">
        <f>G15/$K$17</f>
        <v>2.5252525252525252E-2</v>
      </c>
      <c r="H16" s="36">
        <f>H15/$K$17</f>
        <v>1.739618406285073E-2</v>
      </c>
      <c r="I16" s="36">
        <f>I15/$K$17</f>
        <v>0</v>
      </c>
      <c r="J16" s="36">
        <f>J15/$K$17</f>
        <v>0</v>
      </c>
      <c r="K16" s="11"/>
      <c r="L16" s="12"/>
      <c r="M16" s="13"/>
    </row>
    <row r="17" spans="2:14">
      <c r="B17" s="32" t="s">
        <v>21</v>
      </c>
      <c r="C17" s="33">
        <v>244</v>
      </c>
      <c r="D17" s="34">
        <v>1778</v>
      </c>
      <c r="E17" s="34">
        <f>SUM(C17:D17)</f>
        <v>2022</v>
      </c>
      <c r="F17" s="34">
        <v>1513</v>
      </c>
      <c r="G17" s="34">
        <v>101</v>
      </c>
      <c r="H17" s="34">
        <v>26</v>
      </c>
      <c r="I17" s="34">
        <v>139</v>
      </c>
      <c r="J17" s="34">
        <v>3</v>
      </c>
      <c r="K17" s="34">
        <f>SUM(F17:J17)</f>
        <v>1782</v>
      </c>
      <c r="L17" s="34">
        <v>39</v>
      </c>
      <c r="M17" s="35">
        <f>K17+L17</f>
        <v>1821</v>
      </c>
    </row>
    <row r="18" spans="2:14" ht="15.75" thickBot="1">
      <c r="B18" s="6" t="s">
        <v>16</v>
      </c>
      <c r="C18" s="7"/>
      <c r="D18" s="8"/>
      <c r="E18" s="9"/>
      <c r="F18" s="10">
        <f>F17/$K$19</f>
        <v>1.0243737305348679</v>
      </c>
      <c r="G18" s="36">
        <f>G17/$K$19</f>
        <v>6.8381855111712936E-2</v>
      </c>
      <c r="H18" s="36">
        <f>H17/$K$19</f>
        <v>1.7603249830737983E-2</v>
      </c>
      <c r="I18" s="36">
        <f>I17/$K$19</f>
        <v>9.4109681787406904E-2</v>
      </c>
      <c r="J18" s="36">
        <f>J17/$K$19</f>
        <v>2.031144211238998E-3</v>
      </c>
      <c r="K18" s="11"/>
      <c r="L18" s="12"/>
      <c r="M18" s="13"/>
    </row>
    <row r="19" spans="2:14">
      <c r="B19" s="32" t="s">
        <v>22</v>
      </c>
      <c r="C19" s="33">
        <v>136</v>
      </c>
      <c r="D19" s="34">
        <v>1487</v>
      </c>
      <c r="E19" s="34">
        <f>SUM(C19:D19)</f>
        <v>1623</v>
      </c>
      <c r="F19" s="34">
        <v>959</v>
      </c>
      <c r="G19" s="34">
        <v>115</v>
      </c>
      <c r="H19" s="34">
        <v>111</v>
      </c>
      <c r="I19" s="34">
        <v>290</v>
      </c>
      <c r="J19" s="34">
        <v>2</v>
      </c>
      <c r="K19" s="34">
        <f>SUM(F19:J19)</f>
        <v>1477</v>
      </c>
      <c r="L19" s="34">
        <v>20</v>
      </c>
      <c r="M19" s="35">
        <f>K19+L19</f>
        <v>1497</v>
      </c>
    </row>
    <row r="20" spans="2:14" ht="15.75" thickBot="1">
      <c r="B20" s="6" t="s">
        <v>16</v>
      </c>
      <c r="C20" s="7"/>
      <c r="D20" s="8"/>
      <c r="E20" s="9"/>
      <c r="F20" s="10">
        <f>F19/$K$21</f>
        <v>6.1683926159387663E-2</v>
      </c>
      <c r="G20" s="36">
        <f>G19/$K$21</f>
        <v>7.3969254518556635E-3</v>
      </c>
      <c r="H20" s="36">
        <f>H19/$K$21</f>
        <v>7.1396410883128574E-3</v>
      </c>
      <c r="I20" s="36">
        <f>I19/$K$21</f>
        <v>1.8653116356853412E-2</v>
      </c>
      <c r="J20" s="36">
        <f>J19/$K$21</f>
        <v>1.2864218177140285E-4</v>
      </c>
      <c r="K20" s="11"/>
      <c r="L20" s="12"/>
      <c r="M20" s="13"/>
    </row>
    <row r="21" spans="2:14">
      <c r="B21" s="29" t="s">
        <v>23</v>
      </c>
      <c r="C21" s="30">
        <f>SUM(C7:C20)</f>
        <v>2718</v>
      </c>
      <c r="D21" s="31">
        <f>SUM(D7:D20)</f>
        <v>15638</v>
      </c>
      <c r="E21" s="31">
        <f>SUM(E7:E20)</f>
        <v>18356</v>
      </c>
      <c r="F21" s="31">
        <f>F7+F9+F11+F13+F15+F17+F19</f>
        <v>12289</v>
      </c>
      <c r="G21" s="31">
        <f>G7+G9+G11+G13+G15+G17+G19</f>
        <v>1417</v>
      </c>
      <c r="H21" s="31">
        <f>H7+H9+H11+H13+H15+H17+H19</f>
        <v>428</v>
      </c>
      <c r="I21" s="31">
        <f>I7+I9+I11+I13+I15+I17+I19</f>
        <v>1288</v>
      </c>
      <c r="J21" s="31">
        <f>J7+J9+J11+J13+J15+J17+J19</f>
        <v>125</v>
      </c>
      <c r="K21" s="31">
        <f>SUM(K7:K20)</f>
        <v>15547</v>
      </c>
      <c r="L21" s="31">
        <f>SUM(L7:L20)</f>
        <v>357</v>
      </c>
      <c r="M21" s="39">
        <f>SUM(M7:M20)</f>
        <v>15904</v>
      </c>
    </row>
    <row r="22" spans="2:14" ht="15.75" thickBot="1">
      <c r="B22" s="17" t="s">
        <v>16</v>
      </c>
      <c r="C22" s="18"/>
      <c r="D22" s="19"/>
      <c r="E22" s="20"/>
      <c r="F22" s="37">
        <f>F21/$K$21</f>
        <v>0.7904418858943848</v>
      </c>
      <c r="G22" s="38">
        <f>G21/$K$21</f>
        <v>9.1142985785038919E-2</v>
      </c>
      <c r="H22" s="38">
        <f>H21/$K$21</f>
        <v>2.7529426899080209E-2</v>
      </c>
      <c r="I22" s="38">
        <f>I21/$K$21</f>
        <v>8.284556506078343E-2</v>
      </c>
      <c r="J22" s="38">
        <f>J21/$K$21</f>
        <v>8.0401363607126783E-3</v>
      </c>
      <c r="K22" s="21"/>
      <c r="L22" s="22"/>
      <c r="M22" s="23"/>
    </row>
    <row r="23" spans="2:14" ht="16.5" customHeight="1" thickBot="1">
      <c r="B23" s="73" t="s">
        <v>24</v>
      </c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5"/>
    </row>
    <row r="24" spans="2:14" ht="15.2" customHeight="1">
      <c r="B24" s="32" t="s">
        <v>15</v>
      </c>
      <c r="C24" s="33">
        <v>1059</v>
      </c>
      <c r="D24" s="34">
        <v>5301</v>
      </c>
      <c r="E24" s="34">
        <v>6360</v>
      </c>
      <c r="F24" s="34">
        <v>3066</v>
      </c>
      <c r="G24" s="34">
        <v>868</v>
      </c>
      <c r="H24" s="34">
        <v>118</v>
      </c>
      <c r="I24" s="34">
        <v>1053</v>
      </c>
      <c r="J24" s="34">
        <v>96</v>
      </c>
      <c r="K24" s="34">
        <f>SUM(F24:J24)</f>
        <v>5201</v>
      </c>
      <c r="L24" s="34">
        <v>89</v>
      </c>
      <c r="M24" s="35">
        <f>K24+L24</f>
        <v>5290</v>
      </c>
      <c r="N24" s="5"/>
    </row>
    <row r="25" spans="2:14" s="15" customFormat="1" ht="15.2" customHeight="1" thickBot="1">
      <c r="B25" s="6" t="s">
        <v>16</v>
      </c>
      <c r="C25" s="7"/>
      <c r="D25" s="8"/>
      <c r="E25" s="9"/>
      <c r="F25" s="10">
        <f t="shared" ref="F25:F33" si="0">F24/$K24</f>
        <v>0.58950201884253028</v>
      </c>
      <c r="G25" s="10">
        <f>G24/$K24</f>
        <v>0.16689098250336473</v>
      </c>
      <c r="H25" s="10">
        <f>H24/$K24</f>
        <v>2.2687944626033456E-2</v>
      </c>
      <c r="I25" s="10">
        <f>I24/$K24</f>
        <v>0.20246106517977311</v>
      </c>
      <c r="J25" s="10">
        <f>J24/$K24</f>
        <v>1.8457988848298405E-2</v>
      </c>
      <c r="K25" s="11"/>
      <c r="L25" s="12"/>
      <c r="M25" s="13"/>
      <c r="N25" s="14"/>
    </row>
    <row r="26" spans="2:14" ht="15.2" customHeight="1">
      <c r="B26" s="32" t="s">
        <v>17</v>
      </c>
      <c r="C26" s="33">
        <v>559</v>
      </c>
      <c r="D26" s="34">
        <v>2618</v>
      </c>
      <c r="E26" s="34">
        <v>3177</v>
      </c>
      <c r="F26" s="34">
        <v>2450</v>
      </c>
      <c r="G26" s="34">
        <v>153</v>
      </c>
      <c r="H26" s="34">
        <v>83</v>
      </c>
      <c r="I26" s="34">
        <v>39</v>
      </c>
      <c r="J26" s="34">
        <v>2</v>
      </c>
      <c r="K26" s="34">
        <f>SUM(F26:J26)</f>
        <v>2727</v>
      </c>
      <c r="L26" s="34">
        <v>51</v>
      </c>
      <c r="M26" s="35">
        <f>K26+L26</f>
        <v>2778</v>
      </c>
      <c r="N26" s="5"/>
    </row>
    <row r="27" spans="2:14" s="15" customFormat="1" ht="15.2" customHeight="1" thickBot="1">
      <c r="B27" s="6" t="s">
        <v>16</v>
      </c>
      <c r="C27" s="7"/>
      <c r="D27" s="8"/>
      <c r="E27" s="9"/>
      <c r="F27" s="10">
        <f t="shared" si="0"/>
        <v>0.89842317565089846</v>
      </c>
      <c r="G27" s="10">
        <f>G26/$K26</f>
        <v>5.6105610561056105E-2</v>
      </c>
      <c r="H27" s="10">
        <f>H26/$K26</f>
        <v>3.0436376971030438E-2</v>
      </c>
      <c r="I27" s="10">
        <f>I26/$K26</f>
        <v>1.4301430143014302E-2</v>
      </c>
      <c r="J27" s="10">
        <f>J26/$K26</f>
        <v>7.334066740007334E-4</v>
      </c>
      <c r="K27" s="11"/>
      <c r="L27" s="12"/>
      <c r="M27" s="13"/>
      <c r="N27" s="14"/>
    </row>
    <row r="28" spans="2:14" ht="15.2" customHeight="1">
      <c r="B28" s="32" t="s">
        <v>18</v>
      </c>
      <c r="C28" s="33">
        <v>165</v>
      </c>
      <c r="D28" s="34">
        <v>1156</v>
      </c>
      <c r="E28" s="34">
        <v>1321</v>
      </c>
      <c r="F28" s="34">
        <v>1101</v>
      </c>
      <c r="G28" s="34">
        <v>34</v>
      </c>
      <c r="H28" s="34">
        <v>8</v>
      </c>
      <c r="I28" s="34">
        <v>28</v>
      </c>
      <c r="J28" s="34">
        <v>0</v>
      </c>
      <c r="K28" s="34">
        <f>SUM(F28:J28)</f>
        <v>1171</v>
      </c>
      <c r="L28" s="34">
        <v>22</v>
      </c>
      <c r="M28" s="35">
        <f>K28+L28</f>
        <v>1193</v>
      </c>
      <c r="N28" s="5"/>
    </row>
    <row r="29" spans="2:14" s="15" customFormat="1" ht="15.2" customHeight="1" thickBot="1">
      <c r="B29" s="6" t="s">
        <v>16</v>
      </c>
      <c r="C29" s="7"/>
      <c r="D29" s="8"/>
      <c r="E29" s="9"/>
      <c r="F29" s="10">
        <f t="shared" si="0"/>
        <v>0.94022203245089664</v>
      </c>
      <c r="G29" s="10">
        <f>G28/$K28</f>
        <v>2.9035012809564473E-2</v>
      </c>
      <c r="H29" s="10">
        <f>H28/$K28</f>
        <v>6.8317677198975234E-3</v>
      </c>
      <c r="I29" s="10">
        <f>I28/$K28</f>
        <v>2.3911187019641331E-2</v>
      </c>
      <c r="J29" s="10">
        <f>J28/$K28</f>
        <v>0</v>
      </c>
      <c r="K29" s="11"/>
      <c r="L29" s="12"/>
      <c r="M29" s="13"/>
      <c r="N29" s="14"/>
    </row>
    <row r="30" spans="2:14" s="15" customFormat="1" ht="15.2" customHeight="1">
      <c r="B30" s="32" t="s">
        <v>19</v>
      </c>
      <c r="C30" s="33">
        <v>48</v>
      </c>
      <c r="D30" s="34">
        <v>290</v>
      </c>
      <c r="E30" s="34">
        <v>338</v>
      </c>
      <c r="F30" s="34">
        <v>253</v>
      </c>
      <c r="G30" s="34">
        <v>10</v>
      </c>
      <c r="H30" s="34">
        <v>10</v>
      </c>
      <c r="I30" s="34">
        <v>15</v>
      </c>
      <c r="J30" s="34">
        <v>0</v>
      </c>
      <c r="K30" s="34">
        <f>SUM(F30:J30)</f>
        <v>288</v>
      </c>
      <c r="L30" s="34">
        <v>4</v>
      </c>
      <c r="M30" s="35">
        <f>K30+L30</f>
        <v>292</v>
      </c>
      <c r="N30" s="14"/>
    </row>
    <row r="31" spans="2:14" s="15" customFormat="1" ht="15.2" customHeight="1" thickBot="1">
      <c r="B31" s="6" t="s">
        <v>16</v>
      </c>
      <c r="C31" s="7"/>
      <c r="D31" s="8"/>
      <c r="E31" s="9"/>
      <c r="F31" s="10">
        <f t="shared" si="0"/>
        <v>0.87847222222222221</v>
      </c>
      <c r="G31" s="10">
        <f>G30/$K30</f>
        <v>3.4722222222222224E-2</v>
      </c>
      <c r="H31" s="10">
        <f>H30/$K30</f>
        <v>3.4722222222222224E-2</v>
      </c>
      <c r="I31" s="10">
        <f>I30/$K30</f>
        <v>5.2083333333333336E-2</v>
      </c>
      <c r="J31" s="10">
        <f>J30/$K30</f>
        <v>0</v>
      </c>
      <c r="K31" s="11"/>
      <c r="L31" s="12"/>
      <c r="M31" s="13"/>
      <c r="N31" s="14"/>
    </row>
    <row r="32" spans="2:14" ht="15.2" customHeight="1">
      <c r="B32" s="32" t="s">
        <v>20</v>
      </c>
      <c r="C32" s="33">
        <v>116</v>
      </c>
      <c r="D32" s="34">
        <v>969</v>
      </c>
      <c r="E32" s="34">
        <v>1085</v>
      </c>
      <c r="F32" s="34">
        <v>811</v>
      </c>
      <c r="G32" s="34">
        <v>54</v>
      </c>
      <c r="H32" s="34">
        <v>50</v>
      </c>
      <c r="I32" s="34">
        <v>3</v>
      </c>
      <c r="J32" s="34">
        <v>0</v>
      </c>
      <c r="K32" s="34">
        <f>SUM(F32:J32)</f>
        <v>918</v>
      </c>
      <c r="L32" s="34">
        <v>34</v>
      </c>
      <c r="M32" s="35">
        <f>K32+L32</f>
        <v>952</v>
      </c>
      <c r="N32" s="5"/>
    </row>
    <row r="33" spans="2:15" s="15" customFormat="1" ht="15.2" customHeight="1" thickBot="1">
      <c r="B33" s="6" t="s">
        <v>16</v>
      </c>
      <c r="C33" s="7"/>
      <c r="D33" s="8"/>
      <c r="E33" s="9"/>
      <c r="F33" s="10">
        <f t="shared" si="0"/>
        <v>0.88344226579520702</v>
      </c>
      <c r="G33" s="10">
        <f>G32/$K32</f>
        <v>5.8823529411764705E-2</v>
      </c>
      <c r="H33" s="10">
        <f>H32/$K32</f>
        <v>5.4466230936819175E-2</v>
      </c>
      <c r="I33" s="10">
        <f>I32/$K32</f>
        <v>3.2679738562091504E-3</v>
      </c>
      <c r="J33" s="10">
        <f>J32/$K32</f>
        <v>0</v>
      </c>
      <c r="K33" s="11"/>
      <c r="L33" s="12"/>
      <c r="M33" s="13"/>
      <c r="N33" s="14"/>
    </row>
    <row r="34" spans="2:15" ht="15.2" customHeight="1">
      <c r="B34" s="32" t="s">
        <v>21</v>
      </c>
      <c r="C34" s="33">
        <v>182</v>
      </c>
      <c r="D34" s="34">
        <v>1653</v>
      </c>
      <c r="E34" s="34">
        <v>1835</v>
      </c>
      <c r="F34" s="34">
        <v>1359</v>
      </c>
      <c r="G34" s="34">
        <v>94</v>
      </c>
      <c r="H34" s="34">
        <v>23</v>
      </c>
      <c r="I34" s="34">
        <v>109</v>
      </c>
      <c r="J34" s="34">
        <v>0</v>
      </c>
      <c r="K34" s="34">
        <f>SUM(F34:J34)</f>
        <v>1585</v>
      </c>
      <c r="L34" s="34">
        <v>37</v>
      </c>
      <c r="M34" s="35">
        <f>K34+L34</f>
        <v>1622</v>
      </c>
      <c r="N34" s="5"/>
    </row>
    <row r="35" spans="2:15" s="15" customFormat="1" ht="15.2" customHeight="1" thickBot="1">
      <c r="B35" s="6" t="s">
        <v>16</v>
      </c>
      <c r="C35" s="7"/>
      <c r="D35" s="8"/>
      <c r="E35" s="9"/>
      <c r="F35" s="10">
        <f>F34/$K34</f>
        <v>0.85741324921135642</v>
      </c>
      <c r="G35" s="10">
        <f>G34/$K34</f>
        <v>5.9305993690851738E-2</v>
      </c>
      <c r="H35" s="10">
        <f>H34/$K34</f>
        <v>1.4511041009463722E-2</v>
      </c>
      <c r="I35" s="10">
        <f>I34/$K34</f>
        <v>6.8769716088328076E-2</v>
      </c>
      <c r="J35" s="10">
        <f>J34/$K34</f>
        <v>0</v>
      </c>
      <c r="K35" s="11"/>
      <c r="L35" s="12"/>
      <c r="M35" s="13"/>
      <c r="N35" s="14"/>
    </row>
    <row r="36" spans="2:15" ht="15.2" customHeight="1">
      <c r="B36" s="32" t="s">
        <v>22</v>
      </c>
      <c r="C36" s="33">
        <v>120</v>
      </c>
      <c r="D36" s="34">
        <v>935</v>
      </c>
      <c r="E36" s="34">
        <v>1055</v>
      </c>
      <c r="F36" s="34">
        <v>658</v>
      </c>
      <c r="G36" s="34">
        <v>69</v>
      </c>
      <c r="H36" s="34">
        <v>62</v>
      </c>
      <c r="I36" s="34">
        <v>66</v>
      </c>
      <c r="J36" s="34">
        <v>2</v>
      </c>
      <c r="K36" s="34">
        <f>SUM(F36:J36)</f>
        <v>857</v>
      </c>
      <c r="L36" s="34">
        <v>20</v>
      </c>
      <c r="M36" s="35">
        <f>K36+L36</f>
        <v>877</v>
      </c>
      <c r="N36" s="5"/>
    </row>
    <row r="37" spans="2:15" s="15" customFormat="1" ht="15.2" customHeight="1" thickBot="1">
      <c r="B37" s="6" t="s">
        <v>16</v>
      </c>
      <c r="C37" s="7"/>
      <c r="D37" s="8"/>
      <c r="E37" s="9"/>
      <c r="F37" s="10">
        <f>F36/$K36</f>
        <v>0.7677946324387398</v>
      </c>
      <c r="G37" s="10">
        <f>G36/$K36</f>
        <v>8.051341890315053E-2</v>
      </c>
      <c r="H37" s="10">
        <f>H36/$K36</f>
        <v>7.2345390898483075E-2</v>
      </c>
      <c r="I37" s="10">
        <f>I36/$K36</f>
        <v>7.7012835472578769E-2</v>
      </c>
      <c r="J37" s="10">
        <f>J36/$K36</f>
        <v>2.3337222870478411E-3</v>
      </c>
      <c r="K37" s="11"/>
      <c r="L37" s="12"/>
      <c r="M37" s="13"/>
      <c r="N37" s="14"/>
    </row>
    <row r="38" spans="2:15" s="4" customFormat="1" ht="15.2" customHeight="1">
      <c r="B38" s="29" t="s">
        <v>23</v>
      </c>
      <c r="C38" s="30">
        <f>SUM(C24:C37)</f>
        <v>2249</v>
      </c>
      <c r="D38" s="30">
        <f>SUM(D24:D37)</f>
        <v>12922</v>
      </c>
      <c r="E38" s="30">
        <f>SUM(E24:E37)</f>
        <v>15171</v>
      </c>
      <c r="F38" s="31">
        <f>F24+F26+F28+F30+F32+F34+F36</f>
        <v>9698</v>
      </c>
      <c r="G38" s="31">
        <f t="shared" ref="G38:M38" si="1">G24+G26+G28+G30+G32+G34+G36</f>
        <v>1282</v>
      </c>
      <c r="H38" s="31">
        <f t="shared" si="1"/>
        <v>354</v>
      </c>
      <c r="I38" s="31">
        <f t="shared" si="1"/>
        <v>1313</v>
      </c>
      <c r="J38" s="31">
        <f t="shared" si="1"/>
        <v>100</v>
      </c>
      <c r="K38" s="31">
        <f t="shared" si="1"/>
        <v>12747</v>
      </c>
      <c r="L38" s="31">
        <f t="shared" si="1"/>
        <v>257</v>
      </c>
      <c r="M38" s="31">
        <f t="shared" si="1"/>
        <v>13004</v>
      </c>
      <c r="N38" s="16"/>
    </row>
    <row r="39" spans="2:15" s="24" customFormat="1" ht="15.2" customHeight="1" thickBot="1">
      <c r="B39" s="17" t="s">
        <v>16</v>
      </c>
      <c r="C39" s="18"/>
      <c r="D39" s="19"/>
      <c r="E39" s="20"/>
      <c r="F39" s="10">
        <f>F38/$K38</f>
        <v>0.76080646426610188</v>
      </c>
      <c r="G39" s="10">
        <f>G38/$K38</f>
        <v>0.1005726837687299</v>
      </c>
      <c r="H39" s="10">
        <f>H38/$K38</f>
        <v>2.7771240291833373E-2</v>
      </c>
      <c r="I39" s="10">
        <f>I38/$K38</f>
        <v>0.10300462854004865</v>
      </c>
      <c r="J39" s="10">
        <f>J38/$K38</f>
        <v>7.8449831332862638E-3</v>
      </c>
      <c r="K39" s="21"/>
      <c r="L39" s="22"/>
      <c r="M39" s="23"/>
    </row>
    <row r="40" spans="2:15" ht="15.2" customHeight="1" thickBot="1">
      <c r="B40" s="76" t="s">
        <v>25</v>
      </c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8"/>
      <c r="O40" s="25"/>
    </row>
    <row r="41" spans="2:15" ht="15.2" customHeight="1">
      <c r="B41" s="51" t="s">
        <v>26</v>
      </c>
      <c r="C41" s="52">
        <f t="shared" ref="C41:M41" si="2">C24/C7*100</f>
        <v>93.633952254641912</v>
      </c>
      <c r="D41" s="53">
        <f t="shared" si="2"/>
        <v>94.441475146980224</v>
      </c>
      <c r="E41" s="54">
        <f t="shared" si="2"/>
        <v>94.306049822064054</v>
      </c>
      <c r="F41" s="53">
        <f t="shared" si="2"/>
        <v>86.585710251341425</v>
      </c>
      <c r="G41" s="55">
        <f t="shared" si="2"/>
        <v>91.464699683877768</v>
      </c>
      <c r="H41" s="55">
        <f t="shared" si="2"/>
        <v>111.32075471698113</v>
      </c>
      <c r="I41" s="55">
        <f t="shared" si="2"/>
        <v>140.39999999999998</v>
      </c>
      <c r="J41" s="56">
        <f t="shared" si="2"/>
        <v>86.486486486486484</v>
      </c>
      <c r="K41" s="57">
        <f t="shared" si="2"/>
        <v>95.308777716694166</v>
      </c>
      <c r="L41" s="58">
        <f t="shared" si="2"/>
        <v>83.962264150943398</v>
      </c>
      <c r="M41" s="59">
        <f t="shared" si="2"/>
        <v>95.092575948229381</v>
      </c>
      <c r="O41" s="25"/>
    </row>
    <row r="42" spans="2:15" ht="15.2" customHeight="1">
      <c r="B42" s="40" t="s">
        <v>27</v>
      </c>
      <c r="C42" s="41">
        <f t="shared" ref="C42:M42" si="3">C26/C9*100</f>
        <v>67.268351383874844</v>
      </c>
      <c r="D42" s="42">
        <f t="shared" si="3"/>
        <v>65.237976576127593</v>
      </c>
      <c r="E42" s="42">
        <f t="shared" si="3"/>
        <v>65.586292320396367</v>
      </c>
      <c r="F42" s="42">
        <f t="shared" si="3"/>
        <v>64.069037656903774</v>
      </c>
      <c r="G42" s="42">
        <f t="shared" si="3"/>
        <v>133.04347826086956</v>
      </c>
      <c r="H42" s="43">
        <f t="shared" si="3"/>
        <v>63.84615384615384</v>
      </c>
      <c r="I42" s="42">
        <f t="shared" si="3"/>
        <v>62.903225806451616</v>
      </c>
      <c r="J42" s="42">
        <f t="shared" si="3"/>
        <v>22.222222222222221</v>
      </c>
      <c r="K42" s="42">
        <f t="shared" si="3"/>
        <v>65.869565217391298</v>
      </c>
      <c r="L42" s="42">
        <f t="shared" si="3"/>
        <v>42.148760330578511</v>
      </c>
      <c r="M42" s="44">
        <f t="shared" si="3"/>
        <v>65.195963388875853</v>
      </c>
      <c r="O42" s="25"/>
    </row>
    <row r="43" spans="2:15" ht="15.2" customHeight="1">
      <c r="B43" s="60" t="s">
        <v>28</v>
      </c>
      <c r="C43" s="61">
        <f t="shared" ref="C43:I43" si="4">C28/C11*100</f>
        <v>83.333333333333343</v>
      </c>
      <c r="D43" s="62">
        <f t="shared" si="4"/>
        <v>82.453637660485029</v>
      </c>
      <c r="E43" s="62">
        <f t="shared" si="4"/>
        <v>82.5625</v>
      </c>
      <c r="F43" s="62">
        <f t="shared" si="4"/>
        <v>84.627209838585699</v>
      </c>
      <c r="G43" s="63">
        <f t="shared" si="4"/>
        <v>50.746268656716417</v>
      </c>
      <c r="H43" s="64">
        <f t="shared" si="4"/>
        <v>266.66666666666663</v>
      </c>
      <c r="I43" s="63">
        <f t="shared" si="4"/>
        <v>84.848484848484844</v>
      </c>
      <c r="J43" s="63" t="s">
        <v>29</v>
      </c>
      <c r="K43" s="65">
        <f>K28/K11*100</f>
        <v>83.404558404558401</v>
      </c>
      <c r="L43" s="66">
        <f>L28/L11*100</f>
        <v>91.666666666666657</v>
      </c>
      <c r="M43" s="67">
        <f>M28/M11*100</f>
        <v>83.543417366946784</v>
      </c>
      <c r="O43" s="25"/>
    </row>
    <row r="44" spans="2:15" ht="15.2" customHeight="1">
      <c r="B44" s="40" t="s">
        <v>19</v>
      </c>
      <c r="C44" s="41">
        <f t="shared" ref="C44:I44" si="5">C30/C13*100</f>
        <v>85.714285714285708</v>
      </c>
      <c r="D44" s="42">
        <f t="shared" si="5"/>
        <v>90.909090909090907</v>
      </c>
      <c r="E44" s="42">
        <f t="shared" si="5"/>
        <v>90.133333333333326</v>
      </c>
      <c r="F44" s="42">
        <f t="shared" si="5"/>
        <v>101.2</v>
      </c>
      <c r="G44" s="42">
        <f t="shared" si="5"/>
        <v>40</v>
      </c>
      <c r="H44" s="43">
        <f>H30/H13*100</f>
        <v>47.619047619047613</v>
      </c>
      <c r="I44" s="42">
        <f t="shared" si="5"/>
        <v>107.14285714285714</v>
      </c>
      <c r="J44" s="42">
        <v>0</v>
      </c>
      <c r="K44" s="42">
        <f>K30/K13*100</f>
        <v>92.903225806451616</v>
      </c>
      <c r="L44" s="42">
        <f>L30/L13*100</f>
        <v>57.142857142857139</v>
      </c>
      <c r="M44" s="42">
        <f>M30/M13*100</f>
        <v>92.113564668769726</v>
      </c>
      <c r="O44" s="25"/>
    </row>
    <row r="45" spans="2:15" ht="15.2" customHeight="1">
      <c r="B45" s="60" t="s">
        <v>30</v>
      </c>
      <c r="C45" s="61">
        <f t="shared" ref="C45:H45" si="6">C32/C15*100</f>
        <v>95.081967213114751</v>
      </c>
      <c r="D45" s="62">
        <f t="shared" si="6"/>
        <v>94.444444444444443</v>
      </c>
      <c r="E45" s="62">
        <f t="shared" si="6"/>
        <v>94.512195121951208</v>
      </c>
      <c r="F45" s="62">
        <f t="shared" si="6"/>
        <v>90.011098779134286</v>
      </c>
      <c r="G45" s="63">
        <f t="shared" si="6"/>
        <v>120</v>
      </c>
      <c r="H45" s="64">
        <f t="shared" si="6"/>
        <v>161.29032258064515</v>
      </c>
      <c r="I45" s="63" t="s">
        <v>29</v>
      </c>
      <c r="J45" s="63" t="s">
        <v>29</v>
      </c>
      <c r="K45" s="65">
        <f>K32/K15*100</f>
        <v>93.961105424769713</v>
      </c>
      <c r="L45" s="66">
        <f>L32/L15*100</f>
        <v>85</v>
      </c>
      <c r="M45" s="67">
        <f>M32/M15*100</f>
        <v>93.608652900688298</v>
      </c>
      <c r="O45" s="25"/>
    </row>
    <row r="46" spans="2:15" ht="15.2" customHeight="1">
      <c r="B46" s="45" t="s">
        <v>31</v>
      </c>
      <c r="C46" s="46">
        <f t="shared" ref="C46:J46" si="7">C34/C17*100</f>
        <v>74.590163934426229</v>
      </c>
      <c r="D46" s="47">
        <f t="shared" si="7"/>
        <v>92.969628796400457</v>
      </c>
      <c r="E46" s="47">
        <f t="shared" si="7"/>
        <v>90.751730959446093</v>
      </c>
      <c r="F46" s="47">
        <f t="shared" si="7"/>
        <v>89.821546596166556</v>
      </c>
      <c r="G46" s="48">
        <f t="shared" si="7"/>
        <v>93.069306930693074</v>
      </c>
      <c r="H46" s="48">
        <f t="shared" si="7"/>
        <v>88.461538461538453</v>
      </c>
      <c r="I46" s="48">
        <f t="shared" si="7"/>
        <v>78.417266187050359</v>
      </c>
      <c r="J46" s="48">
        <f t="shared" si="7"/>
        <v>0</v>
      </c>
      <c r="K46" s="42">
        <f>K34/K17*100</f>
        <v>88.945005611672272</v>
      </c>
      <c r="L46" s="49">
        <f>L34/L17*100</f>
        <v>94.871794871794862</v>
      </c>
      <c r="M46" s="50">
        <f>M34/M17*100</f>
        <v>89.071938495332233</v>
      </c>
      <c r="O46" s="25"/>
    </row>
    <row r="47" spans="2:15" ht="15.2" customHeight="1" thickBot="1">
      <c r="B47" s="60" t="s">
        <v>22</v>
      </c>
      <c r="C47" s="61">
        <f t="shared" ref="C47:J47" si="8">C36/C19*100</f>
        <v>88.235294117647058</v>
      </c>
      <c r="D47" s="62">
        <f t="shared" si="8"/>
        <v>62.878278412911904</v>
      </c>
      <c r="E47" s="62">
        <f t="shared" si="8"/>
        <v>65.003080714725812</v>
      </c>
      <c r="F47" s="62">
        <f t="shared" si="8"/>
        <v>68.613138686131393</v>
      </c>
      <c r="G47" s="63">
        <f t="shared" si="8"/>
        <v>60</v>
      </c>
      <c r="H47" s="63">
        <f t="shared" si="8"/>
        <v>55.85585585585585</v>
      </c>
      <c r="I47" s="63">
        <f t="shared" si="8"/>
        <v>22.758620689655174</v>
      </c>
      <c r="J47" s="63">
        <f t="shared" si="8"/>
        <v>100</v>
      </c>
      <c r="K47" s="65">
        <f>K36/K19*100</f>
        <v>58.023019634394046</v>
      </c>
      <c r="L47" s="66">
        <f>L36/L19*100</f>
        <v>100</v>
      </c>
      <c r="M47" s="67">
        <f>M36/M19*100</f>
        <v>58.583834335337336</v>
      </c>
      <c r="O47" s="25"/>
    </row>
    <row r="48" spans="2:15" ht="15.2" customHeight="1" thickBot="1">
      <c r="B48" s="68" t="s">
        <v>32</v>
      </c>
      <c r="C48" s="69">
        <f t="shared" ref="C48:M48" si="9">C38/C21*100</f>
        <v>82.74466519499633</v>
      </c>
      <c r="D48" s="70">
        <f t="shared" si="9"/>
        <v>82.632050134288278</v>
      </c>
      <c r="E48" s="70">
        <f t="shared" si="9"/>
        <v>82.648725212464598</v>
      </c>
      <c r="F48" s="70">
        <f t="shared" si="9"/>
        <v>78.91610383269591</v>
      </c>
      <c r="G48" s="70">
        <f t="shared" si="9"/>
        <v>90.472829922371218</v>
      </c>
      <c r="H48" s="70">
        <f t="shared" si="9"/>
        <v>82.710280373831779</v>
      </c>
      <c r="I48" s="71">
        <f t="shared" si="9"/>
        <v>101.94099378881987</v>
      </c>
      <c r="J48" s="70">
        <f t="shared" si="9"/>
        <v>80</v>
      </c>
      <c r="K48" s="69">
        <f t="shared" si="9"/>
        <v>81.990094552003598</v>
      </c>
      <c r="L48" s="70">
        <f t="shared" si="9"/>
        <v>71.988795518207283</v>
      </c>
      <c r="M48" s="72">
        <f t="shared" si="9"/>
        <v>81.765593561368206</v>
      </c>
      <c r="O48" s="25"/>
    </row>
    <row r="49" spans="15:15" ht="15.2" customHeight="1">
      <c r="O49" s="25"/>
    </row>
    <row r="50" spans="15:15" ht="15.2" customHeight="1">
      <c r="O50" s="25"/>
    </row>
    <row r="51" spans="15:15" ht="15.2" customHeight="1">
      <c r="O51" s="25"/>
    </row>
    <row r="52" spans="15:15" ht="15.2" customHeight="1"/>
    <row r="53" spans="15:15" ht="18.75" customHeight="1"/>
    <row r="54" spans="15:15" ht="18.75" customHeight="1"/>
    <row r="55" spans="15:15" ht="18.75" customHeight="1"/>
    <row r="56" spans="15:15" ht="18.75" customHeight="1"/>
    <row r="57" spans="15:15" ht="18.75" customHeight="1"/>
    <row r="58" spans="15:15" ht="18.75" customHeight="1"/>
    <row r="59" spans="15:15" ht="18.75" customHeight="1"/>
    <row r="60" spans="15:15" ht="18.75" customHeight="1"/>
    <row r="63" spans="15:15" s="26" customFormat="1" ht="15.75"/>
  </sheetData>
  <mergeCells count="13">
    <mergeCell ref="B6:M6"/>
    <mergeCell ref="B23:M23"/>
    <mergeCell ref="B40:M40"/>
    <mergeCell ref="M4:M5"/>
    <mergeCell ref="K1:M1"/>
    <mergeCell ref="B2:M2"/>
    <mergeCell ref="B3:M3"/>
    <mergeCell ref="B4:B5"/>
    <mergeCell ref="C4:C5"/>
    <mergeCell ref="D4:D5"/>
    <mergeCell ref="E4:E5"/>
    <mergeCell ref="F4:K4"/>
    <mergeCell ref="L4:L5"/>
  </mergeCells>
  <printOptions horizontalCentered="1"/>
  <pageMargins left="0" right="0" top="0.62992125984251968" bottom="0.55118110236220474" header="0.39370078740157483" footer="0.27559055118110237"/>
  <pageSetup paperSize="9" scale="65" orientation="landscape" horizontalDpi="4294967293" r:id="rId1"/>
  <headerFooter alignWithMargins="0">
    <oddHeader>&amp;L&amp;"Times New Roman,Félkövér"&amp;11NEMZETI ADÓ- ÉS VÁMHIVATAL</oddHeader>
    <oddFooter>&amp;C&amp;11&amp;P/&amp;N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CB72E9-3971-49FE-9FDA-C48159CD7347}"/>
</file>

<file path=customXml/itemProps2.xml><?xml version="1.0" encoding="utf-8"?>
<ds:datastoreItem xmlns:ds="http://schemas.openxmlformats.org/officeDocument/2006/customXml" ds:itemID="{960181C1-D964-4426-9D98-EB624B4273CB}"/>
</file>

<file path=customXml/itemProps3.xml><?xml version="1.0" encoding="utf-8"?>
<ds:datastoreItem xmlns:ds="http://schemas.openxmlformats.org/officeDocument/2006/customXml" ds:itemID="{DE5DFA03-E7B3-47A9-BEC0-2886EA7D74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Dankó Antal</dc:creator>
  <cp:keywords/>
  <dc:description/>
  <cp:lastModifiedBy/>
  <cp:revision/>
  <dcterms:created xsi:type="dcterms:W3CDTF">2017-02-27T13:38:15Z</dcterms:created>
  <dcterms:modified xsi:type="dcterms:W3CDTF">2021-12-15T12:18:46Z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