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E5E30AA3-DD08-412E-896C-D745CBDD7F59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1_Adószakmai ellenőrzés orszá" sheetId="8" r:id="rId1"/>
    <sheet name="Adószakmai ell._2_új" sheetId="10" r:id="rId2"/>
    <sheet name="HAT 1 vám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Key1" localSheetId="1" hidden="1">'[1]42. sz. c (2002.) tan.'!#REF!</definedName>
    <definedName name="_Key1" localSheetId="0" hidden="1">'[1]42. sz. c (2002.) tan.'!#REF!</definedName>
    <definedName name="_Key1" localSheetId="2" hidden="1">'[2]42. sz. c (2002.) tan.'!#REF!</definedName>
    <definedName name="_Key1" hidden="1">'[1]42. sz. c (2002.) tan.'!#REF!</definedName>
    <definedName name="_Order1" hidden="1">0</definedName>
    <definedName name="_Sort" localSheetId="1" hidden="1">'[1]42. sz. c (2002.) tan.'!#REF!</definedName>
    <definedName name="_Sort" localSheetId="0" hidden="1">'[1]42. sz. c (2002.) tan.'!#REF!</definedName>
    <definedName name="_Sort" localSheetId="2" hidden="1">'[2]42. sz. c (2002.) tan.'!#REF!</definedName>
    <definedName name="_Sort" hidden="1">'[1]42. sz. c (2002.) tan.'!#REF!</definedName>
    <definedName name="akttart" localSheetId="1">#REF!</definedName>
    <definedName name="akttart" localSheetId="0">#REF!</definedName>
    <definedName name="akttart" localSheetId="2">#REF!</definedName>
    <definedName name="akttart">#REF!</definedName>
    <definedName name="akttart2" localSheetId="1">#REF!</definedName>
    <definedName name="akttart2" localSheetId="0">#REF!</definedName>
    <definedName name="akttart2">#REF!</definedName>
    <definedName name="aláírók" localSheetId="1">#REF!</definedName>
    <definedName name="aláírók" localSheetId="0">#REF!</definedName>
    <definedName name="aláírók" localSheetId="2">#REF!</definedName>
    <definedName name="aláírók">#REF!</definedName>
    <definedName name="Bács" localSheetId="1">[3]Ritának1!$BC$1:$BO$110</definedName>
    <definedName name="Bács" localSheetId="0">[4]Ritának1!$BC$1:$BO$110</definedName>
    <definedName name="Bács">[4]Ritának1!$BC$1:$BO$110</definedName>
    <definedName name="Baranya" localSheetId="1">[3]Ritának1!$AP$1:$BB$110</definedName>
    <definedName name="Baranya" localSheetId="0">[4]Ritának1!$AP$1:$BB$110</definedName>
    <definedName name="Baranya">[4]Ritának1!$AP$1:$BB$110</definedName>
    <definedName name="Békés" localSheetId="1">[3]Ritának1!$BP$1:$CB$110</definedName>
    <definedName name="Békés" localSheetId="0">[4]Ritának1!$BP$1:$CB$110</definedName>
    <definedName name="Békés">[4]Ritának1!$BP$1:$CB$110</definedName>
    <definedName name="Borsod" localSheetId="1">[3]Ritának1!$CC$1:$CO$110</definedName>
    <definedName name="Borsod" localSheetId="0">[4]Ritának1!$CC$1:$CO$110</definedName>
    <definedName name="Borsod">[4]Ritának1!$CC$1:$CO$110</definedName>
    <definedName name="CC" localSheetId="1" hidden="1">'[1]42. sz. c (2002.) tan.'!#REF!</definedName>
    <definedName name="CC" localSheetId="0" hidden="1">'[1]42. sz. c (2002.) tan.'!#REF!</definedName>
    <definedName name="CC" hidden="1">'[1]42. sz. c (2002.) tan.'!#REF!</definedName>
    <definedName name="ccccc">'[5]V.002-22-30'!$B$2:$B$2</definedName>
    <definedName name="Csongrád" localSheetId="1">[3]Ritának1!$CP$1:$DB$110</definedName>
    <definedName name="Csongrád" localSheetId="0">[4]Ritának1!$CP$1:$DB$110</definedName>
    <definedName name="Csongrád">[4]Ritának1!$CP$1:$DB$110</definedName>
    <definedName name="DélBp" localSheetId="1">#REF!</definedName>
    <definedName name="DélBp" localSheetId="0">#REF!</definedName>
    <definedName name="DélBp" localSheetId="2">#REF!</definedName>
    <definedName name="DélBp">#REF!</definedName>
    <definedName name="egy" localSheetId="1" hidden="1">'[6]Munka 1'!#REF!</definedName>
    <definedName name="egy" localSheetId="0" hidden="1">'[6]Munka 1'!#REF!</definedName>
    <definedName name="egy" localSheetId="2" hidden="1">'[7]Munka 1'!#REF!</definedName>
    <definedName name="egy" hidden="1">'[6]Munka 1'!#REF!</definedName>
    <definedName name="ÉszakBp" localSheetId="1">#REF!</definedName>
    <definedName name="ÉszakBp" localSheetId="0">#REF!</definedName>
    <definedName name="ÉszakBp" localSheetId="2">#REF!</definedName>
    <definedName name="ÉszakBp">#REF!</definedName>
    <definedName name="excel">[8]Ritának1!$EP$1:$FB$110</definedName>
    <definedName name="Fejér" localSheetId="1">[3]Ritának1!$DC$1:$DO$110</definedName>
    <definedName name="Fejér" localSheetId="0">[4]Ritának1!$DC$1:$DO$110</definedName>
    <definedName name="Fejér">[4]Ritának1!$DC$1:$DO$110</definedName>
    <definedName name="Fi" localSheetId="1">'[9]2007.éves-V.001-17-50'!#REF!</definedName>
    <definedName name="Fi" localSheetId="0">#REF!</definedName>
    <definedName name="Fi" localSheetId="2">#REF!</definedName>
    <definedName name="Fi">#REF!</definedName>
    <definedName name="fu">'[10]V.011-00-50'!$A$3</definedName>
    <definedName name="FVFbeszamolo4mell" localSheetId="1" hidden="1">'[11]42. sz. c (2002.) tan.'!#REF!</definedName>
    <definedName name="FVFbeszamolo4mell" localSheetId="0" hidden="1">'[11]42. sz. c (2002.) tan.'!#REF!</definedName>
    <definedName name="FVFbeszamolo4mell" hidden="1">'[11]42. sz. c (2002.) tan.'!#REF!</definedName>
    <definedName name="gh" localSheetId="1">[12]Ritának!#REF!</definedName>
    <definedName name="gh" localSheetId="0">[12]Ritának!#REF!</definedName>
    <definedName name="gh">[12]Ritának!#REF!</definedName>
    <definedName name="GRAFezt" localSheetId="1">'[13]ellenőrzési kapacitás'!#REF!</definedName>
    <definedName name="GRAFezt" localSheetId="0">'[13]ellenőrzési kapacitás'!#REF!</definedName>
    <definedName name="GRAFezt" localSheetId="2">'[14]ellenőrzési kapacitás'!#REF!</definedName>
    <definedName name="GRAFezt">'[13]ellenőrzési kapacitás'!#REF!</definedName>
    <definedName name="grafGyurcsanyhoz" localSheetId="1">'[13]ellenőrzési kapacitás'!#REF!</definedName>
    <definedName name="grafGyurcsanyhoz" localSheetId="0">'[13]ellenőrzési kapacitás'!#REF!</definedName>
    <definedName name="grafGyurcsanyhoz" localSheetId="2">'[14]ellenőrzési kapacitás'!#REF!</definedName>
    <definedName name="grafGyurcsanyhoz">'[13]ellenőrzési kapacitás'!#REF!</definedName>
    <definedName name="Győr" localSheetId="1">[3]Ritának1!$DP$1:$EB$110</definedName>
    <definedName name="Győr" localSheetId="0">[4]Ritának1!$DP$1:$EB$110</definedName>
    <definedName name="Győr">[4]Ritának1!$DP$1:$EB$110</definedName>
    <definedName name="Hajdú" localSheetId="1">[3]Ritának1!$EC$1:$EO$110</definedName>
    <definedName name="Hajdú" localSheetId="0">[4]Ritának1!$EC$1:$EO$110</definedName>
    <definedName name="Hajdú">[4]Ritának1!$EC$1:$EO$110</definedName>
    <definedName name="Heves" localSheetId="1">[3]Ritának1!$EP$1:$FB$110</definedName>
    <definedName name="Heves" localSheetId="0">[4]Ritának1!$EP$1:$FB$110</definedName>
    <definedName name="Heves">[4]Ritának1!$EP$1:$FB$110</definedName>
    <definedName name="Hivatal" localSheetId="1">[3]Ritának1!$C$1:$O$110</definedName>
    <definedName name="Hivatal" localSheetId="0">[4]Ritának1!$C$1:$O$110</definedName>
    <definedName name="Hivatal">[4]Ritának1!$C$1:$O$110</definedName>
    <definedName name="igadat" localSheetId="1">#REF!</definedName>
    <definedName name="igadat" localSheetId="0">#REF!</definedName>
    <definedName name="igadat" localSheetId="2">#REF!</definedName>
    <definedName name="igadat">#REF!</definedName>
    <definedName name="jkkoé" localSheetId="1">#REF!</definedName>
    <definedName name="jkkoé" localSheetId="0">#REF!</definedName>
    <definedName name="jkkoé">#REF!</definedName>
    <definedName name="KAIG" localSheetId="1">[3]Ritának2!$CC$1:$CO$110</definedName>
    <definedName name="KAIG" localSheetId="0">[4]Ritának2!$CC$1:$CO$110</definedName>
    <definedName name="KAIG">[4]Ritának2!$CC$1:$CO$110</definedName>
    <definedName name="KeletBp" localSheetId="1">#REF!</definedName>
    <definedName name="KeletBp" localSheetId="0">#REF!</definedName>
    <definedName name="KeletBp" localSheetId="2">#REF!</definedName>
    <definedName name="KeletBp">#REF!</definedName>
    <definedName name="kiug" localSheetId="1" hidden="1">[15]összesen!#REF!</definedName>
    <definedName name="kiug" localSheetId="0" hidden="1">[15]összesen!#REF!</definedName>
    <definedName name="kiug" localSheetId="2" hidden="1">[15]összesen!#REF!</definedName>
    <definedName name="kiug" hidden="1">[15]összesen!#REF!</definedName>
    <definedName name="Komárom" localSheetId="1">[3]Ritának1!$FC$1:$FO$110</definedName>
    <definedName name="Komárom" localSheetId="0">[4]Ritának1!$FC$1:$FO$110</definedName>
    <definedName name="Komárom">[4]Ritának1!$FC$1:$FO$110</definedName>
    <definedName name="lk" hidden="1">'[1]42. sz. c (2002.) tan.'!#REF!</definedName>
    <definedName name="LL" localSheetId="1">#REF!</definedName>
    <definedName name="LL" localSheetId="0">#REF!</definedName>
    <definedName name="LL">#REF!</definedName>
    <definedName name="MM" localSheetId="1">#REF!</definedName>
    <definedName name="MM" localSheetId="0">#REF!</definedName>
    <definedName name="MM">#REF!</definedName>
    <definedName name="netto" localSheetId="1" hidden="1">'[6]Munka 1'!#REF!</definedName>
    <definedName name="netto" localSheetId="0" hidden="1">'[6]Munka 1'!#REF!</definedName>
    <definedName name="netto" localSheetId="2" hidden="1">'[7]Munka 1'!#REF!</definedName>
    <definedName name="netto" hidden="1">'[6]Munka 1'!#REF!</definedName>
    <definedName name="Nógrád" localSheetId="1">[3]Ritának1!$FP$1:$GB$110</definedName>
    <definedName name="Nógrád" localSheetId="0">[4]Ritának1!$FP$1:$GB$110</definedName>
    <definedName name="Nógrád">[4]Ritának1!$FP$1:$GB$110</definedName>
    <definedName name="_xlnm.Print_Titles" localSheetId="1">'Adószakmai ell._2_új'!$B:$B</definedName>
    <definedName name="Oktatás" localSheetId="1">[3]Ritának1!$AC$1:$AO$110</definedName>
    <definedName name="Oktatás" localSheetId="0">[4]Ritának1!$AC$1:$AO$110</definedName>
    <definedName name="Oktatás">[4]Ritának1!$AC$1:$AO$110</definedName>
    <definedName name="OLL" localSheetId="1">#REF!</definedName>
    <definedName name="OLL" localSheetId="0">#REF!</definedName>
    <definedName name="OLL">#REF!</definedName>
    <definedName name="OPO">[16]Ritának2!$P$1:$AB$110</definedName>
    <definedName name="összes" localSheetId="1">#REF!</definedName>
    <definedName name="összes" localSheetId="0">#REF!</definedName>
    <definedName name="összes">#REF!</definedName>
    <definedName name="Pest" localSheetId="1">[12]Ritának!#REF!</definedName>
    <definedName name="Pest" localSheetId="0">[12]Ritának!#REF!</definedName>
    <definedName name="Pest" localSheetId="2">[17]Ritának!#REF!</definedName>
    <definedName name="Pest">[12]Ritának!#REF!</definedName>
    <definedName name="ppest" localSheetId="1">[12]Ritának!#REF!</definedName>
    <definedName name="ppest" localSheetId="0">[12]Ritának!#REF!</definedName>
    <definedName name="ppest" localSheetId="2">[17]Ritának!#REF!</definedName>
    <definedName name="ppest">[12]Ritának!#REF!</definedName>
    <definedName name="Recover">[18]Makró1!$A$95</definedName>
    <definedName name="sasasas" localSheetId="1" hidden="1">'[19]42. sz. c (2002.) tan.'!#REF!</definedName>
    <definedName name="sasasas" hidden="1">'[19]42. sz. c (2002.) tan.'!#REF!</definedName>
    <definedName name="sdASAn" localSheetId="1" hidden="1">'[19]42. sz. c (2002.) tan.'!#REF!</definedName>
    <definedName name="sdASAn" hidden="1">'[19]42. sz. c (2002.) tan.'!#REF!</definedName>
    <definedName name="Somogy" localSheetId="1">[12]Ritának!#REF!</definedName>
    <definedName name="Somogy" localSheetId="0">[12]Ritának!#REF!</definedName>
    <definedName name="Somogy" localSheetId="2">[17]Ritának!#REF!</definedName>
    <definedName name="Somogy">[12]Ritának!#REF!</definedName>
    <definedName name="sorok_azonÖsszes_ell_legm_szint" localSheetId="1">#REF!</definedName>
    <definedName name="sorok_azonÖsszes_ell_legm_szint" localSheetId="0">#REF!</definedName>
    <definedName name="sorok_azonÖsszes_ell_legm_szint" localSheetId="2">#REF!</definedName>
    <definedName name="sorok_azonÖsszes_ell_legm_szint">#REF!</definedName>
    <definedName name="Szabolcs" localSheetId="1">[12]Ritának!#REF!</definedName>
    <definedName name="Szabolcs" localSheetId="0">[12]Ritának!#REF!</definedName>
    <definedName name="Szabolcs" localSheetId="2">[17]Ritának!#REF!</definedName>
    <definedName name="Szabolcs">[12]Ritának!#REF!</definedName>
    <definedName name="Szolnok" localSheetId="1">[12]Ritának!#REF!</definedName>
    <definedName name="Szolnok" localSheetId="0">[12]Ritának!#REF!</definedName>
    <definedName name="Szolnok" localSheetId="2">[17]Ritának!#REF!</definedName>
    <definedName name="Szolnok">[12]Ritának!#REF!</definedName>
    <definedName name="SZTADI" localSheetId="1">[3]Ritának1!$P$1:$AB$110</definedName>
    <definedName name="SZTADI" localSheetId="0">[4]Ritának1!$P$1:$AB$110</definedName>
    <definedName name="SZTADI">[4]Ritának1!$P$1:$AB$110</definedName>
    <definedName name="táblacím" localSheetId="1">#REF!</definedName>
    <definedName name="táblacím" localSheetId="0">#REF!</definedName>
    <definedName name="táblacím" localSheetId="2">#REF!</definedName>
    <definedName name="táblacím">#REF!</definedName>
    <definedName name="TableName">"Dummy"</definedName>
    <definedName name="Tolna" localSheetId="1">[12]Ritának!#REF!</definedName>
    <definedName name="Tolna" localSheetId="0">[12]Ritának!#REF!</definedName>
    <definedName name="Tolna" localSheetId="2">[17]Ritának!#REF!</definedName>
    <definedName name="Tolna">[12]Ritának!#REF!</definedName>
    <definedName name="útvonalÖsszes_ell_legm_szint" localSheetId="1">#REF!</definedName>
    <definedName name="útvonalÖsszes_ell_legm_szint" localSheetId="0">#REF!</definedName>
    <definedName name="útvonalÖsszes_ell_legm_szint" localSheetId="2">#REF!</definedName>
    <definedName name="útvonalÖsszes_ell_legm_szint">#REF!</definedName>
    <definedName name="uu" localSheetId="1">#REF!</definedName>
    <definedName name="uu" localSheetId="0">#REF!</definedName>
    <definedName name="uu" localSheetId="2">#REF!</definedName>
    <definedName name="uu">#REF!</definedName>
    <definedName name="Vas" localSheetId="1">#REF!</definedName>
    <definedName name="Vas" localSheetId="0">#REF!</definedName>
    <definedName name="Vas" localSheetId="2">#REF!</definedName>
    <definedName name="Vas">#REF!</definedName>
    <definedName name="Veszprém" localSheetId="1">#REF!</definedName>
    <definedName name="Veszprém" localSheetId="0">#REF!</definedName>
    <definedName name="Veszprém" localSheetId="2">#REF!</definedName>
    <definedName name="Veszprém">#REF!</definedName>
    <definedName name="Zala" localSheetId="1">#REF!</definedName>
    <definedName name="Zala" localSheetId="0">#REF!</definedName>
    <definedName name="Zala" localSheetId="2">#REF!</definedName>
    <definedName name="Zala">#REF!</definedName>
    <definedName name="ZZ1_DélAiRégió" localSheetId="1">#REF!</definedName>
    <definedName name="ZZ1_DélAiRégió" localSheetId="0">#REF!</definedName>
    <definedName name="ZZ1_DélAiRégió" localSheetId="2">#REF!</definedName>
    <definedName name="ZZ1_DélAiRégió">#REF!</definedName>
    <definedName name="ZZ1_DélDiRégió" localSheetId="1">#REF!</definedName>
    <definedName name="ZZ1_DélDiRégió" localSheetId="0">#REF!</definedName>
    <definedName name="ZZ1_DélDiRégió" localSheetId="2">#REF!</definedName>
    <definedName name="ZZ1_DélDiRégió">#REF!</definedName>
    <definedName name="ZZ1_ÉszakAiRégió" localSheetId="1">#REF!</definedName>
    <definedName name="ZZ1_ÉszakAiRégió" localSheetId="0">#REF!</definedName>
    <definedName name="ZZ1_ÉszakAiRégió" localSheetId="2">#REF!</definedName>
    <definedName name="ZZ1_ÉszakAiRégió">#REF!</definedName>
    <definedName name="ZZ1_ÉszakMiRégió" localSheetId="1">#REF!</definedName>
    <definedName name="ZZ1_ÉszakMiRégió" localSheetId="0">#REF!</definedName>
    <definedName name="ZZ1_ÉszakMiRégió" localSheetId="2">#REF!</definedName>
    <definedName name="ZZ1_ÉszakMiRégió">#REF!</definedName>
    <definedName name="ZZ1_FővSzékhÖssz" localSheetId="1">#REF!</definedName>
    <definedName name="ZZ1_FővSzékhÖssz" localSheetId="0">#REF!</definedName>
    <definedName name="ZZ1_FővSzékhÖssz" localSheetId="2">#REF!</definedName>
    <definedName name="ZZ1_FővSzékhÖssz">#REF!</definedName>
    <definedName name="ZZ1_KözépDiRégió" localSheetId="1">#REF!</definedName>
    <definedName name="ZZ1_KözépDiRégió" localSheetId="0">#REF!</definedName>
    <definedName name="ZZ1_KözépDiRégió" localSheetId="2">#REF!</definedName>
    <definedName name="ZZ1_KözépDiRégió">#REF!</definedName>
    <definedName name="ZZ1_NyugatDiRégió" localSheetId="1">#REF!</definedName>
    <definedName name="ZZ1_NyugatDiRégió" localSheetId="0">#REF!</definedName>
    <definedName name="ZZ1_NyugatDiRégió" localSheetId="2">#REF!</definedName>
    <definedName name="ZZ1_NyugatDiRégió">#REF!</definedName>
    <definedName name="ZZ2_APEHÖssz" localSheetId="1">#REF!</definedName>
    <definedName name="ZZ2_APEHÖssz" localSheetId="0">#REF!</definedName>
    <definedName name="ZZ2_APEHÖssz" localSheetId="2">#REF!</definedName>
    <definedName name="ZZ2_APEHÖssz">#REF!</definedName>
    <definedName name="ZZ2_KözpSzervÖssz" localSheetId="1">#REF!</definedName>
    <definedName name="ZZ2_KözpSzervÖssz" localSheetId="0">#REF!</definedName>
    <definedName name="ZZ2_KözpSzervÖssz" localSheetId="2">#REF!</definedName>
    <definedName name="ZZ2_KözpSzervÖssz">#REF!</definedName>
    <definedName name="ZZ2_TerSzervÖssz" localSheetId="1">#REF!</definedName>
    <definedName name="ZZ2_TerSzervÖssz" localSheetId="0">#REF!</definedName>
    <definedName name="ZZ2_TerSzervÖssz" localSheetId="2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4" i="10" l="1"/>
  <c r="Z34" i="10" s="1"/>
  <c r="Z33" i="10"/>
  <c r="Z32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Z28" i="10"/>
  <c r="Z26" i="10"/>
  <c r="Z24" i="10"/>
  <c r="Z22" i="10"/>
  <c r="Z20" i="10"/>
  <c r="Z18" i="10"/>
  <c r="Z16" i="10"/>
  <c r="Z14" i="10"/>
  <c r="Z12" i="10"/>
  <c r="Z10" i="10"/>
  <c r="Z8" i="10"/>
  <c r="Z5" i="10"/>
  <c r="Z30" i="10" l="1"/>
  <c r="C24" i="8"/>
  <c r="D24" i="8" l="1"/>
  <c r="D18" i="8"/>
</calcChain>
</file>

<file path=xl/sharedStrings.xml><?xml version="1.0" encoding="utf-8"?>
<sst xmlns="http://schemas.openxmlformats.org/spreadsheetml/2006/main" count="103" uniqueCount="86">
  <si>
    <t>Az adószakmai ellenőrzési tevékenység kiemelt mutatószámai  2016. évben</t>
  </si>
  <si>
    <t>M e g n e v e z é s</t>
  </si>
  <si>
    <t>2015.*/ év</t>
  </si>
  <si>
    <t>2016.*/ év</t>
  </si>
  <si>
    <r>
      <t xml:space="preserve">1. Bevallások utólagos vizsgálatára irányuló ellenőrzések  </t>
    </r>
    <r>
      <rPr>
        <sz val="11"/>
        <rFont val="Times New Roman CE"/>
        <family val="1"/>
        <charset val="238"/>
      </rPr>
      <t>(db)</t>
    </r>
  </si>
  <si>
    <t xml:space="preserve">ebből: </t>
  </si>
  <si>
    <t>Legnagyobb adóteljesítményű adózók ellenőrzése (db)</t>
  </si>
  <si>
    <t>Vagyongyarapodási vizsgálatok  (db)</t>
  </si>
  <si>
    <t>Bevallás kiegészítése alapján elrendelt ellenőrzések (db)</t>
  </si>
  <si>
    <t>Azonnali ellenőrzések  (db)</t>
  </si>
  <si>
    <t>Átalakuló, adókötelezettségüket megszüntető, vagy más jogutód nélkül megszünő vállalkozások ellenőrzése (db)</t>
  </si>
  <si>
    <t>Kiutalás előtti ellenőrzések (db)</t>
  </si>
  <si>
    <r>
      <t xml:space="preserve">2. Állami garancia beváltásához kapcsolódó ellenőrzés </t>
    </r>
    <r>
      <rPr>
        <sz val="11"/>
        <rFont val="Times New Roman CE"/>
        <family val="1"/>
        <charset val="238"/>
      </rPr>
      <t>(db)</t>
    </r>
  </si>
  <si>
    <r>
      <t xml:space="preserve">3. Egyes adókötelezettségek teljesítésére irányuló ellenőrzés </t>
    </r>
    <r>
      <rPr>
        <sz val="11"/>
        <rFont val="Times New Roman CE"/>
        <family val="1"/>
        <charset val="238"/>
      </rPr>
      <t>(db)</t>
    </r>
  </si>
  <si>
    <r>
      <t>4. Adatok gyűjtését célzó ellenőrzések</t>
    </r>
    <r>
      <rPr>
        <sz val="11"/>
        <rFont val="Times New Roman CE"/>
        <family val="1"/>
        <charset val="238"/>
      </rPr>
      <t xml:space="preserve"> (db)</t>
    </r>
  </si>
  <si>
    <r>
      <t>5. Ellenőrzéssel lezárt időszakra vonatkozó ismételt ellenőrzés</t>
    </r>
    <r>
      <rPr>
        <sz val="11"/>
        <rFont val="Times New Roman CE"/>
        <family val="1"/>
        <charset val="238"/>
      </rPr>
      <t>(db)</t>
    </r>
  </si>
  <si>
    <r>
      <t>6. Egyéb Art.-on kívüli ellenőrzés</t>
    </r>
    <r>
      <rPr>
        <sz val="11"/>
        <rFont val="Times New Roman CE"/>
        <family val="1"/>
        <charset val="238"/>
      </rPr>
      <t xml:space="preserve"> (db)</t>
    </r>
  </si>
  <si>
    <r>
      <t xml:space="preserve">Mindösszesen </t>
    </r>
    <r>
      <rPr>
        <sz val="11"/>
        <rFont val="Times New Roman CE"/>
        <family val="1"/>
        <charset val="238"/>
      </rPr>
      <t>(db)</t>
    </r>
  </si>
  <si>
    <t>*/ Az adatok a befejezett és a valamilyen okból meghiúsult ellenőrzések együttes számát tartalmazzák.</t>
  </si>
  <si>
    <t>2015.    év</t>
  </si>
  <si>
    <t>2016.    év</t>
  </si>
  <si>
    <r>
      <t xml:space="preserve">Nettó adókülönbözet </t>
    </r>
    <r>
      <rPr>
        <sz val="11"/>
        <rFont val="Times New Roman CE"/>
        <family val="1"/>
        <charset val="238"/>
      </rPr>
      <t>(millió Ft)</t>
    </r>
  </si>
  <si>
    <r>
      <t xml:space="preserve">Jogerős adókülönbözet </t>
    </r>
    <r>
      <rPr>
        <sz val="11"/>
        <rFont val="Times New Roman CE"/>
        <family val="1"/>
        <charset val="238"/>
      </rPr>
      <t xml:space="preserve"> (millió Ft)</t>
    </r>
  </si>
  <si>
    <r>
      <t xml:space="preserve">Jogerősen visszatartott összeg </t>
    </r>
    <r>
      <rPr>
        <sz val="11"/>
        <rFont val="Times New Roman CE"/>
        <family val="1"/>
        <charset val="238"/>
      </rPr>
      <t>(millió Ft)</t>
    </r>
  </si>
  <si>
    <t>Az adószakmai ellenőrzési tevékenység kiemelt mutatószámai 2016. évben igazgatóságonként</t>
  </si>
  <si>
    <t xml:space="preserve">Megnevezés                                                           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</si>
  <si>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</si>
  <si>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</si>
  <si>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</si>
  <si>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</si>
  <si>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</si>
  <si>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</si>
  <si>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</si>
  <si>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</si>
  <si>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</si>
  <si>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</si>
  <si>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</si>
  <si>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</si>
  <si>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</si>
  <si>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</si>
  <si>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</si>
  <si>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</si>
  <si>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</si>
  <si>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</si>
  <si>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</si>
  <si>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</si>
  <si>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</si>
  <si>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</si>
  <si>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</si>
  <si>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Országos összesen</t>
  </si>
  <si>
    <t>1. Bevallások utólagos vizsgálatára irányuló ellenőrzések  (db)</t>
  </si>
  <si>
    <t>ellenőrzésre fordított kapacitás aránya (%)</t>
  </si>
  <si>
    <t xml:space="preserve">  ebből: </t>
  </si>
  <si>
    <t>ellenőrzésre fordított kapacitás aránya (1.-en belül) (%)</t>
  </si>
  <si>
    <t>Átalakuló, adókötelezettségüket megszüntető vagy más jogutód nélkül megszünő vállalkozások ellenőrzése (db)</t>
  </si>
  <si>
    <t>2. Állami garancia beváltásához kapcsolódó ellenőrzés (db)</t>
  </si>
  <si>
    <t>3. Egyes adókötelezettségek teljesítésére irányuló ellenőrzés (db)</t>
  </si>
  <si>
    <t>4. Adatok gyűjtését célzó ellenőrzések (db)</t>
  </si>
  <si>
    <t>5. Ellenőrzéssel lezárt időszakra vonatkozó ismételt ellenőrzés (db)</t>
  </si>
  <si>
    <t>6. Egyéb Art.-on kívüli ellenőrzés (db)</t>
  </si>
  <si>
    <t>Mindösszesen (db)</t>
  </si>
  <si>
    <t>Nettó adókülönbözet (millió Ft)</t>
  </si>
  <si>
    <t>Jogerős adókülönbözet  (millió Ft)</t>
  </si>
  <si>
    <t>Jogerősen visszatartott összeg (millió Ft)</t>
  </si>
  <si>
    <t>Megjegyzés: Az adatok a befejezett és a valamilyen okból meghiúsult ellenőrzések együttes számára vonatkoznak.</t>
  </si>
  <si>
    <t>Vám- és pénzügyőr szakmai ellenőrzési tevékenység kiemelt mutatószámai 2015-2016. években</t>
  </si>
  <si>
    <t>2015. év</t>
  </si>
  <si>
    <t>2016. év</t>
  </si>
  <si>
    <t>Vám utólagos ellenőrzések</t>
  </si>
  <si>
    <t xml:space="preserve">  Határozatközléssel befejezett ellenőrzések száma (db)</t>
  </si>
  <si>
    <t xml:space="preserve">  Ellenőrzés során megvizsgált árunyilatkozatok és értesítések darabszáma</t>
  </si>
  <si>
    <t xml:space="preserve">  Kiszabott köztartozások összege (M Ft)</t>
  </si>
  <si>
    <t>EMGA ellenőrzések</t>
  </si>
  <si>
    <t xml:space="preserve">  Befejezett EMGA ellenőrzések száma (db)*</t>
  </si>
  <si>
    <t>Fémkereskedelmi ellenőrzések</t>
  </si>
  <si>
    <t xml:space="preserve">  Fémkereskedelmi ellenőrzések összesen (db)</t>
  </si>
  <si>
    <t xml:space="preserve">  Kiszabott bírságok összege (M Ft)</t>
  </si>
  <si>
    <t>Jövedéki adóellenőrzések alakulása</t>
  </si>
  <si>
    <t xml:space="preserve">  Tárgyévben befejezett adóellenőrzések száma (jegyzőkönyv átadása) (db)</t>
  </si>
  <si>
    <t xml:space="preserve">  Tárgyévben határozattal közölt adó összege (Ft)  </t>
  </si>
  <si>
    <t xml:space="preserve">  Tárgyévben határozattal közölt bírság (adóbírság, mulasztási bírság együtt) összege (Ft)</t>
  </si>
  <si>
    <t>Jövedéki szakterületen végrehajtott ellenőrzések</t>
  </si>
  <si>
    <t xml:space="preserve">  Jövedéki ellenőrzés keretében lefolytatott ellenőrzések száma (db)</t>
  </si>
  <si>
    <t xml:space="preserve">  Hatósági felügyelet keretében lefolytatott ellenőrzések száma (db)</t>
  </si>
  <si>
    <t xml:space="preserve">  Jövedéki szakterület által lefolytatott egyéb ellenőrzések száma (db)</t>
  </si>
  <si>
    <t>*Az ellenőrzési időszak július 1-től következő év június 30-ig tart.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</si>
</sst>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General_)"/>
    <numFmt numFmtId="166" formatCode="#,##0.00\ _F_t;[Red]\-#,##0.00"/>
    <numFmt numFmtId="167" formatCode="#,##0_ ;\-#,##0\ "/>
    <numFmt numFmtId="168" formatCode="0.0"/>
  </numFmts>
  <fonts count="5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i/>
      <sz val="12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  <font>
      <sz val="11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10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11" applyNumberFormat="0" applyFill="0" applyAlignment="0" applyProtection="0"/>
    <xf numFmtId="0" fontId="4" fillId="17" borderId="12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6" fillId="4" borderId="0" applyNumberFormat="0" applyBorder="0" applyAlignment="0" applyProtection="0"/>
    <xf numFmtId="0" fontId="27" fillId="22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" fillId="0" borderId="0"/>
    <xf numFmtId="0" fontId="30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3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33" fillId="0" borderId="14" applyNumberFormat="0" applyFill="0" applyAlignment="0" applyProtection="0"/>
    <xf numFmtId="0" fontId="34" fillId="3" borderId="0" applyNumberFormat="0" applyBorder="0" applyAlignment="0" applyProtection="0"/>
    <xf numFmtId="0" fontId="35" fillId="23" borderId="0" applyNumberFormat="0" applyBorder="0" applyAlignment="0" applyProtection="0"/>
    <xf numFmtId="0" fontId="36" fillId="22" borderId="6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0"/>
    <xf numFmtId="0" fontId="37" fillId="0" borderId="0"/>
    <xf numFmtId="0" fontId="6" fillId="0" borderId="0"/>
    <xf numFmtId="9" fontId="38" fillId="0" borderId="0" applyFont="0" applyFill="0" applyBorder="0" applyAlignment="0" applyProtection="0"/>
    <xf numFmtId="0" fontId="38" fillId="0" borderId="0"/>
    <xf numFmtId="0" fontId="38" fillId="0" borderId="0"/>
    <xf numFmtId="0" fontId="14" fillId="0" borderId="0"/>
    <xf numFmtId="0" fontId="2" fillId="0" borderId="0"/>
    <xf numFmtId="0" fontId="3" fillId="0" borderId="0"/>
    <xf numFmtId="166" fontId="39" fillId="0" borderId="1" applyFill="0" applyBorder="0" applyAlignment="0"/>
    <xf numFmtId="0" fontId="40" fillId="0" borderId="0"/>
    <xf numFmtId="164" fontId="5" fillId="0" borderId="0" applyFont="0" applyFill="0" applyBorder="0" applyAlignment="0" applyProtection="0"/>
    <xf numFmtId="0" fontId="6" fillId="0" borderId="0"/>
    <xf numFmtId="0" fontId="40" fillId="0" borderId="0"/>
  </cellStyleXfs>
  <cellXfs count="121">
    <xf numFmtId="0" fontId="0" fillId="0" borderId="0" xfId="0"/>
    <xf numFmtId="0" fontId="7" fillId="0" borderId="0" xfId="4" applyFont="1" applyAlignment="1">
      <alignment vertical="center"/>
    </xf>
    <xf numFmtId="0" fontId="6" fillId="0" borderId="0" xfId="4" applyAlignment="1">
      <alignment vertical="center"/>
    </xf>
    <xf numFmtId="0" fontId="9" fillId="0" borderId="0" xfId="4" applyFont="1" applyAlignment="1">
      <alignment vertical="center"/>
    </xf>
    <xf numFmtId="49" fontId="11" fillId="0" borderId="3" xfId="5" applyNumberFormat="1" applyFont="1" applyBorder="1" applyAlignment="1">
      <alignment horizontal="left" vertical="center" wrapText="1" indent="1"/>
    </xf>
    <xf numFmtId="3" fontId="11" fillId="0" borderId="4" xfId="4" applyNumberFormat="1" applyFont="1" applyBorder="1" applyAlignment="1">
      <alignment vertical="center"/>
    </xf>
    <xf numFmtId="49" fontId="12" fillId="0" borderId="3" xfId="5" applyNumberFormat="1" applyFont="1" applyBorder="1" applyAlignment="1">
      <alignment horizontal="left" vertical="center" wrapText="1" indent="1"/>
    </xf>
    <xf numFmtId="3" fontId="12" fillId="0" borderId="3" xfId="4" applyNumberFormat="1" applyFont="1" applyBorder="1" applyAlignment="1">
      <alignment vertical="center"/>
    </xf>
    <xf numFmtId="49" fontId="12" fillId="0" borderId="3" xfId="5" applyNumberFormat="1" applyFont="1" applyBorder="1" applyAlignment="1">
      <alignment horizontal="left" vertical="center" wrapText="1" indent="3"/>
    </xf>
    <xf numFmtId="3" fontId="13" fillId="0" borderId="3" xfId="4" applyNumberFormat="1" applyFont="1" applyBorder="1" applyAlignment="1">
      <alignment vertical="center"/>
    </xf>
    <xf numFmtId="3" fontId="12" fillId="0" borderId="3" xfId="5" applyNumberFormat="1" applyFont="1" applyBorder="1" applyAlignment="1">
      <alignment vertical="center"/>
    </xf>
    <xf numFmtId="3" fontId="11" fillId="0" borderId="3" xfId="5" applyNumberFormat="1" applyFont="1" applyBorder="1" applyAlignment="1">
      <alignment vertical="center"/>
    </xf>
    <xf numFmtId="49" fontId="12" fillId="0" borderId="0" xfId="4" applyNumberFormat="1" applyFont="1" applyAlignment="1">
      <alignment vertical="center"/>
    </xf>
    <xf numFmtId="49" fontId="7" fillId="0" borderId="0" xfId="4" applyNumberFormat="1" applyFont="1" applyAlignment="1">
      <alignment vertical="center"/>
    </xf>
    <xf numFmtId="49" fontId="11" fillId="0" borderId="3" xfId="4" applyNumberFormat="1" applyFont="1" applyBorder="1" applyAlignment="1">
      <alignment horizontal="left" vertical="center" wrapText="1" indent="1"/>
    </xf>
    <xf numFmtId="3" fontId="11" fillId="0" borderId="3" xfId="4" applyNumberFormat="1" applyFont="1" applyBorder="1" applyAlignment="1">
      <alignment vertical="center"/>
    </xf>
    <xf numFmtId="49" fontId="11" fillId="0" borderId="5" xfId="4" applyNumberFormat="1" applyFont="1" applyBorder="1" applyAlignment="1">
      <alignment horizontal="left" vertical="center" wrapText="1" indent="1"/>
    </xf>
    <xf numFmtId="3" fontId="11" fillId="0" borderId="5" xfId="4" applyNumberFormat="1" applyFont="1" applyBorder="1" applyAlignment="1">
      <alignment vertical="center"/>
    </xf>
    <xf numFmtId="49" fontId="11" fillId="25" borderId="5" xfId="5" applyNumberFormat="1" applyFont="1" applyFill="1" applyBorder="1" applyAlignment="1">
      <alignment horizontal="left" vertical="center" wrapText="1" indent="1"/>
    </xf>
    <xf numFmtId="3" fontId="10" fillId="25" borderId="5" xfId="4" applyNumberFormat="1" applyFont="1" applyFill="1" applyBorder="1" applyAlignment="1">
      <alignment vertical="center"/>
    </xf>
    <xf numFmtId="49" fontId="10" fillId="24" borderId="2" xfId="4" applyNumberFormat="1" applyFont="1" applyFill="1" applyBorder="1" applyAlignment="1">
      <alignment horizontal="center" vertical="center" wrapText="1"/>
    </xf>
    <xf numFmtId="165" fontId="10" fillId="24" borderId="2" xfId="4" applyNumberFormat="1" applyFont="1" applyFill="1" applyBorder="1" applyAlignment="1">
      <alignment horizontal="center" vertical="center" wrapText="1"/>
    </xf>
    <xf numFmtId="0" fontId="41" fillId="0" borderId="0" xfId="90" applyFont="1" applyAlignment="1">
      <alignment vertical="center"/>
    </xf>
    <xf numFmtId="0" fontId="42" fillId="0" borderId="0" xfId="90" applyFont="1" applyAlignment="1">
      <alignment vertical="center"/>
    </xf>
    <xf numFmtId="0" fontId="44" fillId="0" borderId="0" xfId="90" applyFont="1" applyAlignment="1">
      <alignment vertical="center"/>
    </xf>
    <xf numFmtId="49" fontId="45" fillId="26" borderId="16" xfId="90" applyNumberFormat="1" applyFont="1" applyFill="1" applyBorder="1" applyAlignment="1">
      <alignment horizontal="center" vertical="center" wrapText="1"/>
    </xf>
    <xf numFmtId="165" fontId="45" fillId="26" borderId="17" xfId="90" applyNumberFormat="1" applyFont="1" applyFill="1" applyBorder="1" applyAlignment="1">
      <alignment horizontal="center" vertical="center" wrapText="1"/>
    </xf>
    <xf numFmtId="165" fontId="46" fillId="26" borderId="18" xfId="90" applyNumberFormat="1" applyFont="1" applyFill="1" applyBorder="1" applyAlignment="1">
      <alignment horizontal="center" vertical="center" wrapText="1"/>
    </xf>
    <xf numFmtId="49" fontId="46" fillId="27" borderId="19" xfId="5" applyNumberFormat="1" applyFont="1" applyFill="1" applyBorder="1" applyAlignment="1">
      <alignment vertical="center" wrapText="1"/>
    </xf>
    <xf numFmtId="167" fontId="42" fillId="27" borderId="20" xfId="91" applyNumberFormat="1" applyFont="1" applyFill="1" applyBorder="1" applyAlignment="1">
      <alignment vertical="center"/>
    </xf>
    <xf numFmtId="167" fontId="42" fillId="27" borderId="21" xfId="91" applyNumberFormat="1" applyFont="1" applyFill="1" applyBorder="1" applyAlignment="1">
      <alignment vertical="center"/>
    </xf>
    <xf numFmtId="49" fontId="42" fillId="0" borderId="19" xfId="5" applyNumberFormat="1" applyFont="1" applyBorder="1" applyAlignment="1">
      <alignment vertical="center" wrapText="1"/>
    </xf>
    <xf numFmtId="167" fontId="42" fillId="0" borderId="20" xfId="91" applyNumberFormat="1" applyFont="1" applyFill="1" applyBorder="1" applyAlignment="1">
      <alignment vertical="center"/>
    </xf>
    <xf numFmtId="167" fontId="42" fillId="0" borderId="21" xfId="91" applyNumberFormat="1" applyFont="1" applyFill="1" applyBorder="1" applyAlignment="1">
      <alignment vertical="center"/>
    </xf>
    <xf numFmtId="167" fontId="42" fillId="0" borderId="20" xfId="91" applyNumberFormat="1" applyFont="1" applyBorder="1" applyAlignment="1">
      <alignment vertical="center"/>
    </xf>
    <xf numFmtId="0" fontId="47" fillId="0" borderId="0" xfId="90" applyFont="1" applyAlignment="1">
      <alignment vertical="center"/>
    </xf>
    <xf numFmtId="49" fontId="42" fillId="0" borderId="22" xfId="5" applyNumberFormat="1" applyFont="1" applyBorder="1" applyAlignment="1">
      <alignment vertical="center" wrapText="1"/>
    </xf>
    <xf numFmtId="167" fontId="42" fillId="0" borderId="23" xfId="91" applyNumberFormat="1" applyFont="1" applyFill="1" applyBorder="1" applyAlignment="1">
      <alignment vertical="center"/>
    </xf>
    <xf numFmtId="167" fontId="42" fillId="0" borderId="24" xfId="91" applyNumberFormat="1" applyFont="1" applyFill="1" applyBorder="1" applyAlignment="1">
      <alignment vertical="center"/>
    </xf>
    <xf numFmtId="3" fontId="47" fillId="0" borderId="0" xfId="90" applyNumberFormat="1" applyFont="1" applyAlignment="1">
      <alignment vertical="center"/>
    </xf>
    <xf numFmtId="3" fontId="49" fillId="0" borderId="4" xfId="48" applyNumberFormat="1" applyFont="1" applyBorder="1" applyAlignment="1">
      <alignment vertical="center"/>
    </xf>
    <xf numFmtId="3" fontId="7" fillId="0" borderId="3" xfId="48" applyNumberFormat="1" applyFont="1" applyBorder="1" applyAlignment="1">
      <alignment vertical="center"/>
    </xf>
    <xf numFmtId="3" fontId="50" fillId="0" borderId="3" xfId="48" applyNumberFormat="1" applyFont="1" applyBorder="1" applyAlignment="1">
      <alignment vertical="center"/>
    </xf>
    <xf numFmtId="3" fontId="7" fillId="0" borderId="3" xfId="5" applyNumberFormat="1" applyFont="1" applyBorder="1" applyAlignment="1">
      <alignment vertical="center"/>
    </xf>
    <xf numFmtId="3" fontId="49" fillId="0" borderId="3" xfId="5" applyNumberFormat="1" applyFont="1" applyBorder="1" applyAlignment="1">
      <alignment vertical="center"/>
    </xf>
    <xf numFmtId="0" fontId="31" fillId="0" borderId="0" xfId="48" applyFont="1" applyAlignment="1">
      <alignment vertical="center"/>
    </xf>
    <xf numFmtId="3" fontId="49" fillId="0" borderId="3" xfId="48" applyNumberFormat="1" applyFont="1" applyBorder="1" applyAlignment="1">
      <alignment vertical="center"/>
    </xf>
    <xf numFmtId="3" fontId="49" fillId="0" borderId="5" xfId="48" applyNumberFormat="1" applyFont="1" applyBorder="1" applyAlignment="1">
      <alignment vertical="center"/>
    </xf>
    <xf numFmtId="0" fontId="52" fillId="0" borderId="0" xfId="5" applyFont="1"/>
    <xf numFmtId="49" fontId="42" fillId="0" borderId="0" xfId="5" applyNumberFormat="1" applyFont="1"/>
    <xf numFmtId="0" fontId="42" fillId="0" borderId="0" xfId="5" applyFont="1"/>
    <xf numFmtId="0" fontId="46" fillId="0" borderId="0" xfId="5" applyFont="1"/>
    <xf numFmtId="3" fontId="46" fillId="26" borderId="31" xfId="5" applyNumberFormat="1" applyFont="1" applyFill="1" applyBorder="1" applyAlignment="1">
      <alignment vertical="center" wrapText="1"/>
    </xf>
    <xf numFmtId="3" fontId="46" fillId="26" borderId="32" xfId="5" applyNumberFormat="1" applyFont="1" applyFill="1" applyBorder="1" applyAlignment="1">
      <alignment vertical="center"/>
    </xf>
    <xf numFmtId="3" fontId="46" fillId="26" borderId="33" xfId="5" applyNumberFormat="1" applyFont="1" applyFill="1" applyBorder="1" applyAlignment="1">
      <alignment vertical="center"/>
    </xf>
    <xf numFmtId="3" fontId="46" fillId="26" borderId="34" xfId="5" applyNumberFormat="1" applyFont="1" applyFill="1" applyBorder="1" applyAlignment="1">
      <alignment vertical="center"/>
    </xf>
    <xf numFmtId="3" fontId="46" fillId="26" borderId="4" xfId="5" applyNumberFormat="1" applyFont="1" applyFill="1" applyBorder="1" applyAlignment="1">
      <alignment vertical="center"/>
    </xf>
    <xf numFmtId="3" fontId="46" fillId="0" borderId="0" xfId="5" applyNumberFormat="1" applyFont="1"/>
    <xf numFmtId="168" fontId="46" fillId="0" borderId="35" xfId="5" applyNumberFormat="1" applyFont="1" applyBorder="1" applyAlignment="1">
      <alignment vertical="top" wrapText="1"/>
    </xf>
    <xf numFmtId="168" fontId="46" fillId="0" borderId="19" xfId="5" applyNumberFormat="1" applyFont="1" applyBorder="1" applyAlignment="1">
      <alignment vertical="center"/>
    </xf>
    <xf numFmtId="168" fontId="46" fillId="0" borderId="20" xfId="5" applyNumberFormat="1" applyFont="1" applyBorder="1" applyAlignment="1">
      <alignment vertical="center"/>
    </xf>
    <xf numFmtId="168" fontId="46" fillId="0" borderId="21" xfId="5" applyNumberFormat="1" applyFont="1" applyBorder="1" applyAlignment="1">
      <alignment vertical="center"/>
    </xf>
    <xf numFmtId="168" fontId="46" fillId="0" borderId="3" xfId="5" applyNumberFormat="1" applyFont="1" applyBorder="1" applyAlignment="1">
      <alignment vertical="center"/>
    </xf>
    <xf numFmtId="168" fontId="46" fillId="0" borderId="0" xfId="5" applyNumberFormat="1" applyFont="1" applyAlignment="1">
      <alignment vertical="top"/>
    </xf>
    <xf numFmtId="49" fontId="42" fillId="0" borderId="35" xfId="5" applyNumberFormat="1" applyFont="1" applyBorder="1" applyAlignment="1">
      <alignment horizontal="left" vertical="center" wrapText="1"/>
    </xf>
    <xf numFmtId="0" fontId="42" fillId="0" borderId="19" xfId="5" applyFont="1" applyBorder="1" applyAlignment="1">
      <alignment vertical="center"/>
    </xf>
    <xf numFmtId="0" fontId="42" fillId="0" borderId="20" xfId="5" applyFont="1" applyBorder="1" applyAlignment="1">
      <alignment vertical="center"/>
    </xf>
    <xf numFmtId="0" fontId="42" fillId="0" borderId="21" xfId="5" applyFont="1" applyBorder="1" applyAlignment="1">
      <alignment vertical="center"/>
    </xf>
    <xf numFmtId="0" fontId="42" fillId="0" borderId="3" xfId="5" applyFont="1" applyBorder="1" applyAlignment="1">
      <alignment vertical="center"/>
    </xf>
    <xf numFmtId="3" fontId="42" fillId="0" borderId="35" xfId="5" applyNumberFormat="1" applyFont="1" applyBorder="1" applyAlignment="1">
      <alignment vertical="center" wrapText="1"/>
    </xf>
    <xf numFmtId="3" fontId="42" fillId="0" borderId="19" xfId="5" applyNumberFormat="1" applyFont="1" applyBorder="1" applyAlignment="1">
      <alignment vertical="center"/>
    </xf>
    <xf numFmtId="3" fontId="42" fillId="0" borderId="20" xfId="5" applyNumberFormat="1" applyFont="1" applyBorder="1" applyAlignment="1">
      <alignment vertical="center"/>
    </xf>
    <xf numFmtId="3" fontId="42" fillId="0" borderId="21" xfId="5" applyNumberFormat="1" applyFont="1" applyBorder="1" applyAlignment="1">
      <alignment vertical="center"/>
    </xf>
    <xf numFmtId="3" fontId="42" fillId="0" borderId="3" xfId="5" applyNumberFormat="1" applyFont="1" applyBorder="1" applyAlignment="1">
      <alignment vertical="center"/>
    </xf>
    <xf numFmtId="3" fontId="42" fillId="0" borderId="0" xfId="5" applyNumberFormat="1" applyFont="1"/>
    <xf numFmtId="168" fontId="42" fillId="0" borderId="35" xfId="5" applyNumberFormat="1" applyFont="1" applyBorder="1" applyAlignment="1">
      <alignment vertical="center" wrapText="1"/>
    </xf>
    <xf numFmtId="168" fontId="42" fillId="0" borderId="19" xfId="5" applyNumberFormat="1" applyFont="1" applyBorder="1" applyAlignment="1">
      <alignment vertical="center"/>
    </xf>
    <xf numFmtId="168" fontId="42" fillId="0" borderId="20" xfId="5" applyNumberFormat="1" applyFont="1" applyBorder="1" applyAlignment="1">
      <alignment vertical="center"/>
    </xf>
    <xf numFmtId="168" fontId="42" fillId="0" borderId="21" xfId="5" applyNumberFormat="1" applyFont="1" applyBorder="1" applyAlignment="1">
      <alignment vertical="center"/>
    </xf>
    <xf numFmtId="168" fontId="42" fillId="0" borderId="3" xfId="5" applyNumberFormat="1" applyFont="1" applyBorder="1" applyAlignment="1">
      <alignment vertical="center"/>
    </xf>
    <xf numFmtId="168" fontId="42" fillId="0" borderId="0" xfId="5" applyNumberFormat="1" applyFont="1" applyAlignment="1">
      <alignment vertical="top"/>
    </xf>
    <xf numFmtId="3" fontId="46" fillId="26" borderId="35" xfId="5" applyNumberFormat="1" applyFont="1" applyFill="1" applyBorder="1" applyAlignment="1">
      <alignment vertical="center" wrapText="1"/>
    </xf>
    <xf numFmtId="3" fontId="46" fillId="26" borderId="19" xfId="5" applyNumberFormat="1" applyFont="1" applyFill="1" applyBorder="1" applyAlignment="1">
      <alignment vertical="center"/>
    </xf>
    <xf numFmtId="3" fontId="46" fillId="26" borderId="20" xfId="5" applyNumberFormat="1" applyFont="1" applyFill="1" applyBorder="1" applyAlignment="1">
      <alignment vertical="center"/>
    </xf>
    <xf numFmtId="3" fontId="46" fillId="26" borderId="21" xfId="5" applyNumberFormat="1" applyFont="1" applyFill="1" applyBorder="1" applyAlignment="1">
      <alignment vertical="center"/>
    </xf>
    <xf numFmtId="3" fontId="46" fillId="26" borderId="3" xfId="5" applyNumberFormat="1" applyFont="1" applyFill="1" applyBorder="1" applyAlignment="1">
      <alignment vertical="center"/>
    </xf>
    <xf numFmtId="168" fontId="46" fillId="0" borderId="35" xfId="5" applyNumberFormat="1" applyFont="1" applyBorder="1" applyAlignment="1">
      <alignment vertical="center" wrapText="1"/>
    </xf>
    <xf numFmtId="49" fontId="42" fillId="0" borderId="36" xfId="5" applyNumberFormat="1" applyFont="1" applyBorder="1" applyAlignment="1">
      <alignment horizontal="left" vertical="center" wrapText="1"/>
    </xf>
    <xf numFmtId="3" fontId="46" fillId="0" borderId="22" xfId="5" applyNumberFormat="1" applyFont="1" applyBorder="1" applyAlignment="1">
      <alignment vertical="center"/>
    </xf>
    <xf numFmtId="3" fontId="46" fillId="0" borderId="23" xfId="5" applyNumberFormat="1" applyFont="1" applyBorder="1" applyAlignment="1">
      <alignment vertical="center"/>
    </xf>
    <xf numFmtId="3" fontId="46" fillId="0" borderId="24" xfId="5" applyNumberFormat="1" applyFont="1" applyBorder="1" applyAlignment="1">
      <alignment vertical="center"/>
    </xf>
    <xf numFmtId="3" fontId="46" fillId="0" borderId="5" xfId="5" applyNumberFormat="1" applyFont="1" applyBorder="1" applyAlignment="1">
      <alignment vertical="center"/>
    </xf>
    <xf numFmtId="49" fontId="42" fillId="0" borderId="25" xfId="5" applyNumberFormat="1" applyFont="1" applyBorder="1" applyAlignment="1">
      <alignment horizontal="left" vertical="center" wrapText="1" indent="1"/>
    </xf>
    <xf numFmtId="3" fontId="42" fillId="0" borderId="16" xfId="5" applyNumberFormat="1" applyFont="1" applyBorder="1" applyAlignment="1">
      <alignment vertical="center"/>
    </xf>
    <xf numFmtId="3" fontId="42" fillId="0" borderId="17" xfId="5" applyNumberFormat="1" applyFont="1" applyBorder="1" applyAlignment="1">
      <alignment vertical="center"/>
    </xf>
    <xf numFmtId="3" fontId="42" fillId="0" borderId="18" xfId="5" applyNumberFormat="1" applyFont="1" applyBorder="1" applyAlignment="1">
      <alignment vertical="center"/>
    </xf>
    <xf numFmtId="3" fontId="42" fillId="0" borderId="37" xfId="5" applyNumberFormat="1" applyFont="1" applyBorder="1" applyAlignment="1">
      <alignment vertical="center"/>
    </xf>
    <xf numFmtId="0" fontId="46" fillId="0" borderId="0" xfId="5" applyFont="1" applyAlignment="1">
      <alignment vertical="center"/>
    </xf>
    <xf numFmtId="49" fontId="42" fillId="0" borderId="35" xfId="5" applyNumberFormat="1" applyFont="1" applyBorder="1" applyAlignment="1">
      <alignment horizontal="left" vertical="center" wrapText="1" indent="1"/>
    </xf>
    <xf numFmtId="3" fontId="42" fillId="0" borderId="38" xfId="5" applyNumberFormat="1" applyFont="1" applyBorder="1" applyAlignment="1">
      <alignment vertical="center"/>
    </xf>
    <xf numFmtId="49" fontId="42" fillId="0" borderId="36" xfId="5" applyNumberFormat="1" applyFont="1" applyBorder="1" applyAlignment="1">
      <alignment horizontal="left" vertical="center" wrapText="1" indent="1"/>
    </xf>
    <xf numFmtId="3" fontId="42" fillId="0" borderId="22" xfId="5" applyNumberFormat="1" applyFont="1" applyBorder="1" applyAlignment="1">
      <alignment vertical="center"/>
    </xf>
    <xf numFmtId="3" fontId="42" fillId="0" borderId="23" xfId="5" applyNumberFormat="1" applyFont="1" applyBorder="1" applyAlignment="1">
      <alignment vertical="center"/>
    </xf>
    <xf numFmtId="0" fontId="42" fillId="0" borderId="23" xfId="5" applyFont="1" applyBorder="1"/>
    <xf numFmtId="0" fontId="42" fillId="0" borderId="24" xfId="5" applyFont="1" applyBorder="1"/>
    <xf numFmtId="0" fontId="42" fillId="0" borderId="39" xfId="5" applyFont="1" applyBorder="1"/>
    <xf numFmtId="49" fontId="53" fillId="0" borderId="0" xfId="5" applyNumberFormat="1" applyFont="1" applyAlignment="1">
      <alignment vertical="center"/>
    </xf>
    <xf numFmtId="0" fontId="42" fillId="0" borderId="0" xfId="5" applyFont="1" applyAlignment="1">
      <alignment vertical="center"/>
    </xf>
    <xf numFmtId="49" fontId="8" fillId="0" borderId="0" xfId="4" applyNumberFormat="1" applyFont="1" applyAlignment="1">
      <alignment horizontal="center" vertical="center" wrapText="1"/>
    </xf>
    <xf numFmtId="49" fontId="8" fillId="0" borderId="15" xfId="4" applyNumberFormat="1" applyFont="1" applyBorder="1" applyAlignment="1">
      <alignment horizontal="center" vertical="center" wrapText="1"/>
    </xf>
    <xf numFmtId="3" fontId="46" fillId="26" borderId="17" xfId="4" applyNumberFormat="1" applyFont="1" applyFill="1" applyBorder="1" applyAlignment="1">
      <alignment horizontal="center" vertical="center" wrapText="1"/>
    </xf>
    <xf numFmtId="0" fontId="6" fillId="26" borderId="29" xfId="4" applyFill="1" applyBorder="1" applyAlignment="1">
      <alignment horizontal="center" vertical="center" wrapText="1"/>
    </xf>
    <xf numFmtId="3" fontId="46" fillId="26" borderId="26" xfId="93" applyNumberFormat="1" applyFont="1" applyFill="1" applyBorder="1" applyAlignment="1">
      <alignment horizontal="center" vertical="center" wrapText="1"/>
    </xf>
    <xf numFmtId="0" fontId="40" fillId="26" borderId="30" xfId="93" applyFill="1" applyBorder="1" applyAlignment="1">
      <alignment horizontal="center" vertical="center" wrapText="1"/>
    </xf>
    <xf numFmtId="49" fontId="51" fillId="0" borderId="0" xfId="5" applyNumberFormat="1" applyFont="1" applyAlignment="1">
      <alignment horizontal="center"/>
    </xf>
    <xf numFmtId="49" fontId="46" fillId="26" borderId="25" xfId="5" applyNumberFormat="1" applyFont="1" applyFill="1" applyBorder="1" applyAlignment="1">
      <alignment horizontal="center" vertical="center" wrapText="1"/>
    </xf>
    <xf numFmtId="49" fontId="46" fillId="26" borderId="27" xfId="5" applyNumberFormat="1" applyFont="1" applyFill="1" applyBorder="1" applyAlignment="1">
      <alignment horizontal="center" vertical="center" wrapText="1"/>
    </xf>
    <xf numFmtId="3" fontId="46" fillId="26" borderId="16" xfId="4" applyNumberFormat="1" applyFont="1" applyFill="1" applyBorder="1" applyAlignment="1">
      <alignment horizontal="center" vertical="center" wrapText="1"/>
    </xf>
    <xf numFmtId="0" fontId="6" fillId="26" borderId="28" xfId="4" applyFill="1" applyBorder="1" applyAlignment="1">
      <alignment horizontal="center" vertical="center" wrapText="1"/>
    </xf>
    <xf numFmtId="49" fontId="43" fillId="0" borderId="0" xfId="90" applyNumberFormat="1" applyFont="1" applyAlignment="1">
      <alignment horizontal="center" vertical="center"/>
    </xf>
    <xf numFmtId="0" fontId="48" fillId="0" borderId="0" xfId="92" applyFont="1" applyAlignment="1">
      <alignment horizontal="left" vertical="center"/>
    </xf>
  </cellXfs>
  <cellStyles count="94">
    <cellStyle name="20% - 1. jelölőszín 2" xfId="6" xr:uid="{00000000-0005-0000-0000-000000000000}"/>
    <cellStyle name="20% - 2. jelölőszín 2" xfId="7" xr:uid="{00000000-0005-0000-0000-000001000000}"/>
    <cellStyle name="20% - 3. jelölőszín 2" xfId="8" xr:uid="{00000000-0005-0000-0000-000002000000}"/>
    <cellStyle name="20% - 4. jelölőszín 2" xfId="9" xr:uid="{00000000-0005-0000-0000-000003000000}"/>
    <cellStyle name="20% - 5. jelölőszín 2" xfId="10" xr:uid="{00000000-0005-0000-0000-000004000000}"/>
    <cellStyle name="20% - 6. jelölőszín 2" xfId="11" xr:uid="{00000000-0005-0000-0000-000005000000}"/>
    <cellStyle name="40% - 1. jelölőszín 2" xfId="12" xr:uid="{00000000-0005-0000-0000-000006000000}"/>
    <cellStyle name="40% - 2. jelölőszín 2" xfId="13" xr:uid="{00000000-0005-0000-0000-000007000000}"/>
    <cellStyle name="40% - 3. jelölőszín 2" xfId="14" xr:uid="{00000000-0005-0000-0000-000008000000}"/>
    <cellStyle name="40% - 4. jelölőszín 2" xfId="15" xr:uid="{00000000-0005-0000-0000-000009000000}"/>
    <cellStyle name="40% - 5. jelölőszín 2" xfId="16" xr:uid="{00000000-0005-0000-0000-00000A000000}"/>
    <cellStyle name="40% - 6. jelölőszín 2" xfId="17" xr:uid="{00000000-0005-0000-0000-00000B000000}"/>
    <cellStyle name="60% - 1. jelölőszín 2" xfId="18" xr:uid="{00000000-0005-0000-0000-00000C000000}"/>
    <cellStyle name="60% - 2. jelölőszín 2" xfId="19" xr:uid="{00000000-0005-0000-0000-00000D000000}"/>
    <cellStyle name="60% - 3. jelölőszín 2" xfId="20" xr:uid="{00000000-0005-0000-0000-00000E000000}"/>
    <cellStyle name="60% - 4. jelölőszín 2" xfId="21" xr:uid="{00000000-0005-0000-0000-00000F000000}"/>
    <cellStyle name="60% - 5. jelölőszín 2" xfId="22" xr:uid="{00000000-0005-0000-0000-000010000000}"/>
    <cellStyle name="60% - 6. jelölőszín 2" xfId="23" xr:uid="{00000000-0005-0000-0000-000011000000}"/>
    <cellStyle name="Bevitel 2" xfId="24" xr:uid="{00000000-0005-0000-0000-000012000000}"/>
    <cellStyle name="Cím 2" xfId="25" xr:uid="{00000000-0005-0000-0000-000013000000}"/>
    <cellStyle name="Címsor 1 2" xfId="26" xr:uid="{00000000-0005-0000-0000-000014000000}"/>
    <cellStyle name="Címsor 2 2" xfId="27" xr:uid="{00000000-0005-0000-0000-000015000000}"/>
    <cellStyle name="Címsor 3 2" xfId="28" xr:uid="{00000000-0005-0000-0000-000016000000}"/>
    <cellStyle name="Címsor 4 2" xfId="29" xr:uid="{00000000-0005-0000-0000-000017000000}"/>
    <cellStyle name="Ellenőrzőcella 2" xfId="30" xr:uid="{00000000-0005-0000-0000-000018000000}"/>
    <cellStyle name="Ezres 2" xfId="31" xr:uid="{00000000-0005-0000-0000-000019000000}"/>
    <cellStyle name="Ezres 3" xfId="32" xr:uid="{00000000-0005-0000-0000-00001A000000}"/>
    <cellStyle name="Ezres 4" xfId="91" xr:uid="{00000000-0005-0000-0000-00001B000000}"/>
    <cellStyle name="Figyelmeztetés 2" xfId="33" xr:uid="{00000000-0005-0000-0000-00001C000000}"/>
    <cellStyle name="Hiperhivatkozás" xfId="34" xr:uid="{00000000-0005-0000-0000-00001D000000}"/>
    <cellStyle name="Hivatkozás 2" xfId="35" xr:uid="{00000000-0005-0000-0000-00001E000000}"/>
    <cellStyle name="Hivatkozott cella 2" xfId="36" xr:uid="{00000000-0005-0000-0000-00001F000000}"/>
    <cellStyle name="Jegyzet 2" xfId="37" xr:uid="{00000000-0005-0000-0000-000020000000}"/>
    <cellStyle name="Jelölőszín (1) 2" xfId="38" xr:uid="{00000000-0005-0000-0000-000021000000}"/>
    <cellStyle name="Jelölőszín (2) 2" xfId="39" xr:uid="{00000000-0005-0000-0000-000022000000}"/>
    <cellStyle name="Jelölőszín (3) 2" xfId="40" xr:uid="{00000000-0005-0000-0000-000023000000}"/>
    <cellStyle name="Jelölőszín (4) 2" xfId="41" xr:uid="{00000000-0005-0000-0000-000024000000}"/>
    <cellStyle name="Jelölőszín (5) 2" xfId="42" xr:uid="{00000000-0005-0000-0000-000025000000}"/>
    <cellStyle name="Jelölőszín (6) 2" xfId="43" xr:uid="{00000000-0005-0000-0000-000026000000}"/>
    <cellStyle name="Jó 2" xfId="44" xr:uid="{00000000-0005-0000-0000-000027000000}"/>
    <cellStyle name="Kimenet 2" xfId="45" xr:uid="{00000000-0005-0000-0000-000028000000}"/>
    <cellStyle name="Magyarázó szöveg 2" xfId="46" xr:uid="{00000000-0005-0000-0000-000029000000}"/>
    <cellStyle name="Normál" xfId="0" builtinId="0"/>
    <cellStyle name="Normál 10" xfId="47" xr:uid="{00000000-0005-0000-0000-00002B000000}"/>
    <cellStyle name="Normál 11" xfId="4" xr:uid="{00000000-0005-0000-0000-00002C000000}"/>
    <cellStyle name="Normál 11 2" xfId="48" xr:uid="{00000000-0005-0000-0000-00002D000000}"/>
    <cellStyle name="Normál 11 3" xfId="82" xr:uid="{00000000-0005-0000-0000-00002E000000}"/>
    <cellStyle name="Normál 11 3 2" xfId="93" xr:uid="{00000000-0005-0000-0000-00002F000000}"/>
    <cellStyle name="Normál 12" xfId="49" xr:uid="{00000000-0005-0000-0000-000030000000}"/>
    <cellStyle name="Normál 13" xfId="90" xr:uid="{00000000-0005-0000-0000-000031000000}"/>
    <cellStyle name="Normál 2" xfId="1" xr:uid="{00000000-0005-0000-0000-000032000000}"/>
    <cellStyle name="Normál 2 2" xfId="50" xr:uid="{00000000-0005-0000-0000-000033000000}"/>
    <cellStyle name="Normál 2 2 2" xfId="51" xr:uid="{00000000-0005-0000-0000-000034000000}"/>
    <cellStyle name="Normál 2 2 3" xfId="84" xr:uid="{00000000-0005-0000-0000-000035000000}"/>
    <cellStyle name="Normál 2 3" xfId="52" xr:uid="{00000000-0005-0000-0000-000036000000}"/>
    <cellStyle name="Normál 2 4" xfId="53" xr:uid="{00000000-0005-0000-0000-000037000000}"/>
    <cellStyle name="Normál 2 5" xfId="54" xr:uid="{00000000-0005-0000-0000-000038000000}"/>
    <cellStyle name="Normál 2 6" xfId="55" xr:uid="{00000000-0005-0000-0000-000039000000}"/>
    <cellStyle name="Normál 2 7" xfId="92" xr:uid="{00000000-0005-0000-0000-00003A000000}"/>
    <cellStyle name="Normál 2_beszámoló201209" xfId="85" xr:uid="{00000000-0005-0000-0000-00003B000000}"/>
    <cellStyle name="Normál 3" xfId="3" xr:uid="{00000000-0005-0000-0000-00003C000000}"/>
    <cellStyle name="Normál 3 2" xfId="56" xr:uid="{00000000-0005-0000-0000-00003D000000}"/>
    <cellStyle name="Normál 3 2 2" xfId="57" xr:uid="{00000000-0005-0000-0000-00003E000000}"/>
    <cellStyle name="Normál 3 2 2 2" xfId="58" xr:uid="{00000000-0005-0000-0000-00003F000000}"/>
    <cellStyle name="Normál 3 2 2 2 2" xfId="59" xr:uid="{00000000-0005-0000-0000-000040000000}"/>
    <cellStyle name="Normál 3 2 2 2 2 2" xfId="60" xr:uid="{00000000-0005-0000-0000-000041000000}"/>
    <cellStyle name="Normál 3 3" xfId="61" xr:uid="{00000000-0005-0000-0000-000042000000}"/>
    <cellStyle name="Normál 3 3 2" xfId="62" xr:uid="{00000000-0005-0000-0000-000043000000}"/>
    <cellStyle name="Normál 3 3 2 2" xfId="63" xr:uid="{00000000-0005-0000-0000-000044000000}"/>
    <cellStyle name="Normál 4" xfId="64" xr:uid="{00000000-0005-0000-0000-000045000000}"/>
    <cellStyle name="Normál 4 2" xfId="65" xr:uid="{00000000-0005-0000-0000-000046000000}"/>
    <cellStyle name="Normál 5" xfId="66" xr:uid="{00000000-0005-0000-0000-000047000000}"/>
    <cellStyle name="Normál 5 2" xfId="86" xr:uid="{00000000-0005-0000-0000-000048000000}"/>
    <cellStyle name="Normál 6" xfId="67" xr:uid="{00000000-0005-0000-0000-000049000000}"/>
    <cellStyle name="Normál 6 2" xfId="87" xr:uid="{00000000-0005-0000-0000-00004A000000}"/>
    <cellStyle name="Normál 7" xfId="68" xr:uid="{00000000-0005-0000-0000-00004B000000}"/>
    <cellStyle name="Normál 7 2" xfId="69" xr:uid="{00000000-0005-0000-0000-00004C000000}"/>
    <cellStyle name="Normál 8" xfId="70" xr:uid="{00000000-0005-0000-0000-00004D000000}"/>
    <cellStyle name="Normál 8 2" xfId="71" xr:uid="{00000000-0005-0000-0000-00004E000000}"/>
    <cellStyle name="Normál 9" xfId="2" xr:uid="{00000000-0005-0000-0000-00004F000000}"/>
    <cellStyle name="Normál 9 2" xfId="88" xr:uid="{00000000-0005-0000-0000-000050000000}"/>
    <cellStyle name="Normál_evkönyvtabla_ujstr2003BABOTH" xfId="5" xr:uid="{00000000-0005-0000-0000-000051000000}"/>
    <cellStyle name="Normal_KARSZJ3" xfId="72" xr:uid="{00000000-0005-0000-0000-000052000000}"/>
    <cellStyle name="Összesen 2" xfId="73" xr:uid="{00000000-0005-0000-0000-000053000000}"/>
    <cellStyle name="Rossz 2" xfId="74" xr:uid="{00000000-0005-0000-0000-000054000000}"/>
    <cellStyle name="Semleges 2" xfId="75" xr:uid="{00000000-0005-0000-0000-000055000000}"/>
    <cellStyle name="Stílus 1" xfId="89" xr:uid="{00000000-0005-0000-0000-000056000000}"/>
    <cellStyle name="Számítás 2" xfId="76" xr:uid="{00000000-0005-0000-0000-000057000000}"/>
    <cellStyle name="Százalék 2" xfId="77" xr:uid="{00000000-0005-0000-0000-000058000000}"/>
    <cellStyle name="Százalék 3" xfId="78" xr:uid="{00000000-0005-0000-0000-000059000000}"/>
    <cellStyle name="Százalék 4" xfId="79" xr:uid="{00000000-0005-0000-0000-00005A000000}"/>
    <cellStyle name="Százalék 5" xfId="80" xr:uid="{00000000-0005-0000-0000-00005B000000}"/>
    <cellStyle name="Százalék 6" xfId="81" xr:uid="{00000000-0005-0000-0000-00005C000000}"/>
    <cellStyle name="Százalék 7" xfId="83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~06816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D25"/>
  <sheetViews>
    <sheetView tabSelected="1" topLeftCell="A16" zoomScale="80" zoomScaleNormal="80" workbookViewId="0">
      <selection activeCell="B2" sqref="B2:D3"/>
    </sheetView>
  </sheetViews>
  <sheetFormatPr defaultColWidth="9" defaultRowHeight="14.1" customHeight="1"/>
  <cols>
    <col min="1" max="1" width="1.125" style="2" customWidth="1"/>
    <col min="2" max="2" width="49.875" style="3" customWidth="1"/>
    <col min="3" max="3" width="14.75" style="3" customWidth="1"/>
    <col min="4" max="4" width="15.875" style="2" customWidth="1"/>
    <col min="5" max="257" width="9" style="2"/>
    <col min="258" max="258" width="1.125" style="2" customWidth="1"/>
    <col min="259" max="259" width="49.875" style="2" customWidth="1"/>
    <col min="260" max="260" width="15.875" style="2" customWidth="1"/>
    <col min="261" max="513" width="9" style="2"/>
    <col min="514" max="514" width="1.125" style="2" customWidth="1"/>
    <col min="515" max="515" width="49.875" style="2" customWidth="1"/>
    <col min="516" max="516" width="15.875" style="2" customWidth="1"/>
    <col min="517" max="769" width="9" style="2"/>
    <col min="770" max="770" width="1.125" style="2" customWidth="1"/>
    <col min="771" max="771" width="49.875" style="2" customWidth="1"/>
    <col min="772" max="772" width="15.875" style="2" customWidth="1"/>
    <col min="773" max="1025" width="9" style="2"/>
    <col min="1026" max="1026" width="1.125" style="2" customWidth="1"/>
    <col min="1027" max="1027" width="49.875" style="2" customWidth="1"/>
    <col min="1028" max="1028" width="15.875" style="2" customWidth="1"/>
    <col min="1029" max="1281" width="9" style="2"/>
    <col min="1282" max="1282" width="1.125" style="2" customWidth="1"/>
    <col min="1283" max="1283" width="49.875" style="2" customWidth="1"/>
    <col min="1284" max="1284" width="15.875" style="2" customWidth="1"/>
    <col min="1285" max="1537" width="9" style="2"/>
    <col min="1538" max="1538" width="1.125" style="2" customWidth="1"/>
    <col min="1539" max="1539" width="49.875" style="2" customWidth="1"/>
    <col min="1540" max="1540" width="15.875" style="2" customWidth="1"/>
    <col min="1541" max="1793" width="9" style="2"/>
    <col min="1794" max="1794" width="1.125" style="2" customWidth="1"/>
    <col min="1795" max="1795" width="49.875" style="2" customWidth="1"/>
    <col min="1796" max="1796" width="15.875" style="2" customWidth="1"/>
    <col min="1797" max="2049" width="9" style="2"/>
    <col min="2050" max="2050" width="1.125" style="2" customWidth="1"/>
    <col min="2051" max="2051" width="49.875" style="2" customWidth="1"/>
    <col min="2052" max="2052" width="15.875" style="2" customWidth="1"/>
    <col min="2053" max="2305" width="9" style="2"/>
    <col min="2306" max="2306" width="1.125" style="2" customWidth="1"/>
    <col min="2307" max="2307" width="49.875" style="2" customWidth="1"/>
    <col min="2308" max="2308" width="15.875" style="2" customWidth="1"/>
    <col min="2309" max="2561" width="9" style="2"/>
    <col min="2562" max="2562" width="1.125" style="2" customWidth="1"/>
    <col min="2563" max="2563" width="49.875" style="2" customWidth="1"/>
    <col min="2564" max="2564" width="15.875" style="2" customWidth="1"/>
    <col min="2565" max="2817" width="9" style="2"/>
    <col min="2818" max="2818" width="1.125" style="2" customWidth="1"/>
    <col min="2819" max="2819" width="49.875" style="2" customWidth="1"/>
    <col min="2820" max="2820" width="15.875" style="2" customWidth="1"/>
    <col min="2821" max="3073" width="9" style="2"/>
    <col min="3074" max="3074" width="1.125" style="2" customWidth="1"/>
    <col min="3075" max="3075" width="49.875" style="2" customWidth="1"/>
    <col min="3076" max="3076" width="15.875" style="2" customWidth="1"/>
    <col min="3077" max="3329" width="9" style="2"/>
    <col min="3330" max="3330" width="1.125" style="2" customWidth="1"/>
    <col min="3331" max="3331" width="49.875" style="2" customWidth="1"/>
    <col min="3332" max="3332" width="15.875" style="2" customWidth="1"/>
    <col min="3333" max="3585" width="9" style="2"/>
    <col min="3586" max="3586" width="1.125" style="2" customWidth="1"/>
    <col min="3587" max="3587" width="49.875" style="2" customWidth="1"/>
    <col min="3588" max="3588" width="15.875" style="2" customWidth="1"/>
    <col min="3589" max="3841" width="9" style="2"/>
    <col min="3842" max="3842" width="1.125" style="2" customWidth="1"/>
    <col min="3843" max="3843" width="49.875" style="2" customWidth="1"/>
    <col min="3844" max="3844" width="15.875" style="2" customWidth="1"/>
    <col min="3845" max="4097" width="9" style="2"/>
    <col min="4098" max="4098" width="1.125" style="2" customWidth="1"/>
    <col min="4099" max="4099" width="49.875" style="2" customWidth="1"/>
    <col min="4100" max="4100" width="15.875" style="2" customWidth="1"/>
    <col min="4101" max="4353" width="9" style="2"/>
    <col min="4354" max="4354" width="1.125" style="2" customWidth="1"/>
    <col min="4355" max="4355" width="49.875" style="2" customWidth="1"/>
    <col min="4356" max="4356" width="15.875" style="2" customWidth="1"/>
    <col min="4357" max="4609" width="9" style="2"/>
    <col min="4610" max="4610" width="1.125" style="2" customWidth="1"/>
    <col min="4611" max="4611" width="49.875" style="2" customWidth="1"/>
    <col min="4612" max="4612" width="15.875" style="2" customWidth="1"/>
    <col min="4613" max="4865" width="9" style="2"/>
    <col min="4866" max="4866" width="1.125" style="2" customWidth="1"/>
    <col min="4867" max="4867" width="49.875" style="2" customWidth="1"/>
    <col min="4868" max="4868" width="15.875" style="2" customWidth="1"/>
    <col min="4869" max="5121" width="9" style="2"/>
    <col min="5122" max="5122" width="1.125" style="2" customWidth="1"/>
    <col min="5123" max="5123" width="49.875" style="2" customWidth="1"/>
    <col min="5124" max="5124" width="15.875" style="2" customWidth="1"/>
    <col min="5125" max="5377" width="9" style="2"/>
    <col min="5378" max="5378" width="1.125" style="2" customWidth="1"/>
    <col min="5379" max="5379" width="49.875" style="2" customWidth="1"/>
    <col min="5380" max="5380" width="15.875" style="2" customWidth="1"/>
    <col min="5381" max="5633" width="9" style="2"/>
    <col min="5634" max="5634" width="1.125" style="2" customWidth="1"/>
    <col min="5635" max="5635" width="49.875" style="2" customWidth="1"/>
    <col min="5636" max="5636" width="15.875" style="2" customWidth="1"/>
    <col min="5637" max="5889" width="9" style="2"/>
    <col min="5890" max="5890" width="1.125" style="2" customWidth="1"/>
    <col min="5891" max="5891" width="49.875" style="2" customWidth="1"/>
    <col min="5892" max="5892" width="15.875" style="2" customWidth="1"/>
    <col min="5893" max="6145" width="9" style="2"/>
    <col min="6146" max="6146" width="1.125" style="2" customWidth="1"/>
    <col min="6147" max="6147" width="49.875" style="2" customWidth="1"/>
    <col min="6148" max="6148" width="15.875" style="2" customWidth="1"/>
    <col min="6149" max="6401" width="9" style="2"/>
    <col min="6402" max="6402" width="1.125" style="2" customWidth="1"/>
    <col min="6403" max="6403" width="49.875" style="2" customWidth="1"/>
    <col min="6404" max="6404" width="15.875" style="2" customWidth="1"/>
    <col min="6405" max="6657" width="9" style="2"/>
    <col min="6658" max="6658" width="1.125" style="2" customWidth="1"/>
    <col min="6659" max="6659" width="49.875" style="2" customWidth="1"/>
    <col min="6660" max="6660" width="15.875" style="2" customWidth="1"/>
    <col min="6661" max="6913" width="9" style="2"/>
    <col min="6914" max="6914" width="1.125" style="2" customWidth="1"/>
    <col min="6915" max="6915" width="49.875" style="2" customWidth="1"/>
    <col min="6916" max="6916" width="15.875" style="2" customWidth="1"/>
    <col min="6917" max="7169" width="9" style="2"/>
    <col min="7170" max="7170" width="1.125" style="2" customWidth="1"/>
    <col min="7171" max="7171" width="49.875" style="2" customWidth="1"/>
    <col min="7172" max="7172" width="15.875" style="2" customWidth="1"/>
    <col min="7173" max="7425" width="9" style="2"/>
    <col min="7426" max="7426" width="1.125" style="2" customWidth="1"/>
    <col min="7427" max="7427" width="49.875" style="2" customWidth="1"/>
    <col min="7428" max="7428" width="15.875" style="2" customWidth="1"/>
    <col min="7429" max="7681" width="9" style="2"/>
    <col min="7682" max="7682" width="1.125" style="2" customWidth="1"/>
    <col min="7683" max="7683" width="49.875" style="2" customWidth="1"/>
    <col min="7684" max="7684" width="15.875" style="2" customWidth="1"/>
    <col min="7685" max="7937" width="9" style="2"/>
    <col min="7938" max="7938" width="1.125" style="2" customWidth="1"/>
    <col min="7939" max="7939" width="49.875" style="2" customWidth="1"/>
    <col min="7940" max="7940" width="15.875" style="2" customWidth="1"/>
    <col min="7941" max="8193" width="9" style="2"/>
    <col min="8194" max="8194" width="1.125" style="2" customWidth="1"/>
    <col min="8195" max="8195" width="49.875" style="2" customWidth="1"/>
    <col min="8196" max="8196" width="15.875" style="2" customWidth="1"/>
    <col min="8197" max="8449" width="9" style="2"/>
    <col min="8450" max="8450" width="1.125" style="2" customWidth="1"/>
    <col min="8451" max="8451" width="49.875" style="2" customWidth="1"/>
    <col min="8452" max="8452" width="15.875" style="2" customWidth="1"/>
    <col min="8453" max="8705" width="9" style="2"/>
    <col min="8706" max="8706" width="1.125" style="2" customWidth="1"/>
    <col min="8707" max="8707" width="49.875" style="2" customWidth="1"/>
    <col min="8708" max="8708" width="15.875" style="2" customWidth="1"/>
    <col min="8709" max="8961" width="9" style="2"/>
    <col min="8962" max="8962" width="1.125" style="2" customWidth="1"/>
    <col min="8963" max="8963" width="49.875" style="2" customWidth="1"/>
    <col min="8964" max="8964" width="15.875" style="2" customWidth="1"/>
    <col min="8965" max="9217" width="9" style="2"/>
    <col min="9218" max="9218" width="1.125" style="2" customWidth="1"/>
    <col min="9219" max="9219" width="49.875" style="2" customWidth="1"/>
    <col min="9220" max="9220" width="15.875" style="2" customWidth="1"/>
    <col min="9221" max="9473" width="9" style="2"/>
    <col min="9474" max="9474" width="1.125" style="2" customWidth="1"/>
    <col min="9475" max="9475" width="49.875" style="2" customWidth="1"/>
    <col min="9476" max="9476" width="15.875" style="2" customWidth="1"/>
    <col min="9477" max="9729" width="9" style="2"/>
    <col min="9730" max="9730" width="1.125" style="2" customWidth="1"/>
    <col min="9731" max="9731" width="49.875" style="2" customWidth="1"/>
    <col min="9732" max="9732" width="15.875" style="2" customWidth="1"/>
    <col min="9733" max="9985" width="9" style="2"/>
    <col min="9986" max="9986" width="1.125" style="2" customWidth="1"/>
    <col min="9987" max="9987" width="49.875" style="2" customWidth="1"/>
    <col min="9988" max="9988" width="15.875" style="2" customWidth="1"/>
    <col min="9989" max="10241" width="9" style="2"/>
    <col min="10242" max="10242" width="1.125" style="2" customWidth="1"/>
    <col min="10243" max="10243" width="49.875" style="2" customWidth="1"/>
    <col min="10244" max="10244" width="15.875" style="2" customWidth="1"/>
    <col min="10245" max="10497" width="9" style="2"/>
    <col min="10498" max="10498" width="1.125" style="2" customWidth="1"/>
    <col min="10499" max="10499" width="49.875" style="2" customWidth="1"/>
    <col min="10500" max="10500" width="15.875" style="2" customWidth="1"/>
    <col min="10501" max="10753" width="9" style="2"/>
    <col min="10754" max="10754" width="1.125" style="2" customWidth="1"/>
    <col min="10755" max="10755" width="49.875" style="2" customWidth="1"/>
    <col min="10756" max="10756" width="15.875" style="2" customWidth="1"/>
    <col min="10757" max="11009" width="9" style="2"/>
    <col min="11010" max="11010" width="1.125" style="2" customWidth="1"/>
    <col min="11011" max="11011" width="49.875" style="2" customWidth="1"/>
    <col min="11012" max="11012" width="15.875" style="2" customWidth="1"/>
    <col min="11013" max="11265" width="9" style="2"/>
    <col min="11266" max="11266" width="1.125" style="2" customWidth="1"/>
    <col min="11267" max="11267" width="49.875" style="2" customWidth="1"/>
    <col min="11268" max="11268" width="15.875" style="2" customWidth="1"/>
    <col min="11269" max="11521" width="9" style="2"/>
    <col min="11522" max="11522" width="1.125" style="2" customWidth="1"/>
    <col min="11523" max="11523" width="49.875" style="2" customWidth="1"/>
    <col min="11524" max="11524" width="15.875" style="2" customWidth="1"/>
    <col min="11525" max="11777" width="9" style="2"/>
    <col min="11778" max="11778" width="1.125" style="2" customWidth="1"/>
    <col min="11779" max="11779" width="49.875" style="2" customWidth="1"/>
    <col min="11780" max="11780" width="15.875" style="2" customWidth="1"/>
    <col min="11781" max="12033" width="9" style="2"/>
    <col min="12034" max="12034" width="1.125" style="2" customWidth="1"/>
    <col min="12035" max="12035" width="49.875" style="2" customWidth="1"/>
    <col min="12036" max="12036" width="15.875" style="2" customWidth="1"/>
    <col min="12037" max="12289" width="9" style="2"/>
    <col min="12290" max="12290" width="1.125" style="2" customWidth="1"/>
    <col min="12291" max="12291" width="49.875" style="2" customWidth="1"/>
    <col min="12292" max="12292" width="15.875" style="2" customWidth="1"/>
    <col min="12293" max="12545" width="9" style="2"/>
    <col min="12546" max="12546" width="1.125" style="2" customWidth="1"/>
    <col min="12547" max="12547" width="49.875" style="2" customWidth="1"/>
    <col min="12548" max="12548" width="15.875" style="2" customWidth="1"/>
    <col min="12549" max="12801" width="9" style="2"/>
    <col min="12802" max="12802" width="1.125" style="2" customWidth="1"/>
    <col min="12803" max="12803" width="49.875" style="2" customWidth="1"/>
    <col min="12804" max="12804" width="15.875" style="2" customWidth="1"/>
    <col min="12805" max="13057" width="9" style="2"/>
    <col min="13058" max="13058" width="1.125" style="2" customWidth="1"/>
    <col min="13059" max="13059" width="49.875" style="2" customWidth="1"/>
    <col min="13060" max="13060" width="15.875" style="2" customWidth="1"/>
    <col min="13061" max="13313" width="9" style="2"/>
    <col min="13314" max="13314" width="1.125" style="2" customWidth="1"/>
    <col min="13315" max="13315" width="49.875" style="2" customWidth="1"/>
    <col min="13316" max="13316" width="15.875" style="2" customWidth="1"/>
    <col min="13317" max="13569" width="9" style="2"/>
    <col min="13570" max="13570" width="1.125" style="2" customWidth="1"/>
    <col min="13571" max="13571" width="49.875" style="2" customWidth="1"/>
    <col min="13572" max="13572" width="15.875" style="2" customWidth="1"/>
    <col min="13573" max="13825" width="9" style="2"/>
    <col min="13826" max="13826" width="1.125" style="2" customWidth="1"/>
    <col min="13827" max="13827" width="49.875" style="2" customWidth="1"/>
    <col min="13828" max="13828" width="15.875" style="2" customWidth="1"/>
    <col min="13829" max="14081" width="9" style="2"/>
    <col min="14082" max="14082" width="1.125" style="2" customWidth="1"/>
    <col min="14083" max="14083" width="49.875" style="2" customWidth="1"/>
    <col min="14084" max="14084" width="15.875" style="2" customWidth="1"/>
    <col min="14085" max="14337" width="9" style="2"/>
    <col min="14338" max="14338" width="1.125" style="2" customWidth="1"/>
    <col min="14339" max="14339" width="49.875" style="2" customWidth="1"/>
    <col min="14340" max="14340" width="15.875" style="2" customWidth="1"/>
    <col min="14341" max="14593" width="9" style="2"/>
    <col min="14594" max="14594" width="1.125" style="2" customWidth="1"/>
    <col min="14595" max="14595" width="49.875" style="2" customWidth="1"/>
    <col min="14596" max="14596" width="15.875" style="2" customWidth="1"/>
    <col min="14597" max="14849" width="9" style="2"/>
    <col min="14850" max="14850" width="1.125" style="2" customWidth="1"/>
    <col min="14851" max="14851" width="49.875" style="2" customWidth="1"/>
    <col min="14852" max="14852" width="15.875" style="2" customWidth="1"/>
    <col min="14853" max="15105" width="9" style="2"/>
    <col min="15106" max="15106" width="1.125" style="2" customWidth="1"/>
    <col min="15107" max="15107" width="49.875" style="2" customWidth="1"/>
    <col min="15108" max="15108" width="15.875" style="2" customWidth="1"/>
    <col min="15109" max="15361" width="9" style="2"/>
    <col min="15362" max="15362" width="1.125" style="2" customWidth="1"/>
    <col min="15363" max="15363" width="49.875" style="2" customWidth="1"/>
    <col min="15364" max="15364" width="15.875" style="2" customWidth="1"/>
    <col min="15365" max="15617" width="9" style="2"/>
    <col min="15618" max="15618" width="1.125" style="2" customWidth="1"/>
    <col min="15619" max="15619" width="49.875" style="2" customWidth="1"/>
    <col min="15620" max="15620" width="15.875" style="2" customWidth="1"/>
    <col min="15621" max="15873" width="9" style="2"/>
    <col min="15874" max="15874" width="1.125" style="2" customWidth="1"/>
    <col min="15875" max="15875" width="49.875" style="2" customWidth="1"/>
    <col min="15876" max="15876" width="15.875" style="2" customWidth="1"/>
    <col min="15877" max="16129" width="9" style="2"/>
    <col min="16130" max="16130" width="1.125" style="2" customWidth="1"/>
    <col min="16131" max="16131" width="49.875" style="2" customWidth="1"/>
    <col min="16132" max="16132" width="15.875" style="2" customWidth="1"/>
    <col min="16133" max="16384" width="9" style="2"/>
  </cols>
  <sheetData>
    <row r="1" spans="2:4" ht="14.1" customHeight="1">
      <c r="B1" s="1"/>
      <c r="C1" s="1"/>
    </row>
    <row r="2" spans="2:4" ht="18" customHeight="1">
      <c r="B2" s="108" t="s">
        <v>0</v>
      </c>
      <c r="C2" s="108"/>
      <c r="D2" s="108"/>
    </row>
    <row r="3" spans="2:4" ht="23.25" customHeight="1" thickBot="1">
      <c r="B3" s="109"/>
      <c r="C3" s="109"/>
      <c r="D3" s="109"/>
    </row>
    <row r="4" spans="2:4" ht="33" customHeight="1" thickTop="1">
      <c r="B4" s="20" t="s">
        <v>1</v>
      </c>
      <c r="C4" s="20" t="s">
        <v>2</v>
      </c>
      <c r="D4" s="21" t="s">
        <v>3</v>
      </c>
    </row>
    <row r="5" spans="2:4" ht="29.25">
      <c r="B5" s="4" t="s">
        <v>4</v>
      </c>
      <c r="C5" s="40">
        <v>47790</v>
      </c>
      <c r="D5" s="5">
        <v>36340</v>
      </c>
    </row>
    <row r="6" spans="2:4" ht="15.75">
      <c r="B6" s="6" t="s">
        <v>5</v>
      </c>
      <c r="C6" s="41"/>
      <c r="D6" s="7"/>
    </row>
    <row r="7" spans="2:4" ht="15.75">
      <c r="B7" s="8" t="s">
        <v>6</v>
      </c>
      <c r="C7" s="41">
        <v>1634</v>
      </c>
      <c r="D7" s="7">
        <v>1706</v>
      </c>
    </row>
    <row r="8" spans="2:4" ht="15.75">
      <c r="B8" s="8" t="s">
        <v>7</v>
      </c>
      <c r="C8" s="42">
        <v>1158</v>
      </c>
      <c r="D8" s="9">
        <v>587</v>
      </c>
    </row>
    <row r="9" spans="2:4" ht="15.75">
      <c r="B9" s="8" t="s">
        <v>8</v>
      </c>
      <c r="C9" s="42">
        <v>0</v>
      </c>
      <c r="D9" s="9">
        <v>0</v>
      </c>
    </row>
    <row r="10" spans="2:4" ht="15.75">
      <c r="B10" s="8" t="s">
        <v>9</v>
      </c>
      <c r="C10" s="42">
        <v>0</v>
      </c>
      <c r="D10" s="9">
        <v>0</v>
      </c>
    </row>
    <row r="11" spans="2:4" ht="30">
      <c r="B11" s="8" t="s">
        <v>10</v>
      </c>
      <c r="C11" s="43">
        <v>12642</v>
      </c>
      <c r="D11" s="10">
        <v>8071</v>
      </c>
    </row>
    <row r="12" spans="2:4" ht="15.75">
      <c r="B12" s="8" t="s">
        <v>11</v>
      </c>
      <c r="C12" s="43">
        <v>8243</v>
      </c>
      <c r="D12" s="10">
        <v>6905</v>
      </c>
    </row>
    <row r="13" spans="2:4" ht="29.25">
      <c r="B13" s="4" t="s">
        <v>12</v>
      </c>
      <c r="C13" s="44">
        <v>0</v>
      </c>
      <c r="D13" s="11">
        <v>0</v>
      </c>
    </row>
    <row r="14" spans="2:4" ht="29.25">
      <c r="B14" s="4" t="s">
        <v>13</v>
      </c>
      <c r="C14" s="44">
        <v>123364</v>
      </c>
      <c r="D14" s="11">
        <v>91553</v>
      </c>
    </row>
    <row r="15" spans="2:4" ht="15.75">
      <c r="B15" s="4" t="s">
        <v>14</v>
      </c>
      <c r="C15" s="44">
        <v>92577</v>
      </c>
      <c r="D15" s="11">
        <v>69278</v>
      </c>
    </row>
    <row r="16" spans="2:4" ht="29.25">
      <c r="B16" s="4" t="s">
        <v>15</v>
      </c>
      <c r="C16" s="44">
        <v>89</v>
      </c>
      <c r="D16" s="11">
        <v>40</v>
      </c>
    </row>
    <row r="17" spans="2:4" ht="15.75">
      <c r="B17" s="4" t="s">
        <v>16</v>
      </c>
      <c r="C17" s="44">
        <v>325</v>
      </c>
      <c r="D17" s="11">
        <v>64</v>
      </c>
    </row>
    <row r="18" spans="2:4" ht="15.75" thickBot="1">
      <c r="B18" s="18" t="s">
        <v>17</v>
      </c>
      <c r="C18" s="19">
        <v>264145</v>
      </c>
      <c r="D18" s="19">
        <f>+D5+D13+D14+D15+D16+D17</f>
        <v>197275</v>
      </c>
    </row>
    <row r="19" spans="2:4" ht="15.75" thickTop="1">
      <c r="B19" s="12" t="s">
        <v>18</v>
      </c>
      <c r="C19" s="45"/>
    </row>
    <row r="20" spans="2:4" ht="16.5" thickBot="1">
      <c r="B20" s="13"/>
      <c r="C20" s="45"/>
    </row>
    <row r="21" spans="2:4" ht="15" thickTop="1">
      <c r="B21" s="20" t="s">
        <v>1</v>
      </c>
      <c r="C21" s="21" t="s">
        <v>19</v>
      </c>
      <c r="D21" s="21" t="s">
        <v>20</v>
      </c>
    </row>
    <row r="22" spans="2:4" ht="15.75">
      <c r="B22" s="14" t="s">
        <v>21</v>
      </c>
      <c r="C22" s="40">
        <v>626470.55099999998</v>
      </c>
      <c r="D22" s="5">
        <v>576583.58499999996</v>
      </c>
    </row>
    <row r="23" spans="2:4" ht="15.75">
      <c r="B23" s="14" t="s">
        <v>22</v>
      </c>
      <c r="C23" s="46">
        <v>485688.58499999996</v>
      </c>
      <c r="D23" s="15">
        <v>515478.86599999998</v>
      </c>
    </row>
    <row r="24" spans="2:4" ht="16.5" thickBot="1">
      <c r="B24" s="16" t="s">
        <v>23</v>
      </c>
      <c r="C24" s="47">
        <f>17076.813+2656.627</f>
        <v>19733.439999999999</v>
      </c>
      <c r="D24" s="17">
        <f>15431.638+2623.482</f>
        <v>18055.120000000003</v>
      </c>
    </row>
    <row r="25" spans="2:4" ht="15" thickTop="1">
      <c r="B25" s="2"/>
      <c r="C25" s="2"/>
    </row>
  </sheetData>
  <mergeCells count="1">
    <mergeCell ref="B2:D3"/>
  </mergeCells>
  <printOptions horizontalCentered="1"/>
  <pageMargins left="0.11811023622047245" right="0.11811023622047245" top="1.07" bottom="0.92" header="0.6692913385826772" footer="0.59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36"/>
  <sheetViews>
    <sheetView zoomScaleNormal="100" workbookViewId="0">
      <pane xSplit="2" ySplit="4" topLeftCell="I5" activePane="bottomRight" state="frozen"/>
      <selection pane="bottomRight" activeCell="B1" sqref="B1:Z1"/>
      <selection pane="bottomLeft" activeCell="A4" sqref="A4"/>
      <selection pane="topRight" activeCell="C1" sqref="C1"/>
    </sheetView>
  </sheetViews>
  <sheetFormatPr defaultColWidth="8" defaultRowHeight="14.1" customHeight="1"/>
  <cols>
    <col min="1" max="1" width="0.875" style="50" customWidth="1"/>
    <col min="2" max="2" width="51.625" style="49" customWidth="1"/>
    <col min="3" max="26" width="14.875" style="50" customWidth="1"/>
    <col min="27" max="16384" width="8" style="50"/>
  </cols>
  <sheetData>
    <row r="1" spans="2:26" s="48" customFormat="1" ht="14.1" customHeight="1">
      <c r="B1" s="114" t="s">
        <v>24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2:26" ht="9" customHeight="1" thickBot="1"/>
    <row r="3" spans="2:26" s="51" customFormat="1" ht="15" customHeight="1" thickTop="1">
      <c r="B3" s="115" t="s">
        <v>25</v>
      </c>
      <c r="C3" s="117" t="s">
        <v>26</v>
      </c>
      <c r="D3" s="110" t="s">
        <v>27</v>
      </c>
      <c r="E3" s="110" t="s">
        <v>28</v>
      </c>
      <c r="F3" s="110" t="s">
        <v>29</v>
      </c>
      <c r="G3" s="110" t="s">
        <v>30</v>
      </c>
      <c r="H3" s="110" t="s">
        <v>31</v>
      </c>
      <c r="I3" s="110" t="s">
        <v>32</v>
      </c>
      <c r="J3" s="110" t="s">
        <v>33</v>
      </c>
      <c r="K3" s="110" t="s">
        <v>34</v>
      </c>
      <c r="L3" s="110" t="s">
        <v>35</v>
      </c>
      <c r="M3" s="110" t="s">
        <v>36</v>
      </c>
      <c r="N3" s="110" t="s">
        <v>37</v>
      </c>
      <c r="O3" s="110" t="s">
        <v>38</v>
      </c>
      <c r="P3" s="110" t="s">
        <v>39</v>
      </c>
      <c r="Q3" s="110" t="s">
        <v>40</v>
      </c>
      <c r="R3" s="110" t="s">
        <v>41</v>
      </c>
      <c r="S3" s="110" t="s">
        <v>42</v>
      </c>
      <c r="T3" s="110" t="s">
        <v>43</v>
      </c>
      <c r="U3" s="110" t="s">
        <v>44</v>
      </c>
      <c r="V3" s="110" t="s">
        <v>45</v>
      </c>
      <c r="W3" s="110" t="s">
        <v>46</v>
      </c>
      <c r="X3" s="110" t="s">
        <v>47</v>
      </c>
      <c r="Y3" s="110" t="s">
        <v>48</v>
      </c>
      <c r="Z3" s="112" t="s">
        <v>49</v>
      </c>
    </row>
    <row r="4" spans="2:26" ht="69.75" customHeight="1">
      <c r="B4" s="116"/>
      <c r="C4" s="118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3"/>
    </row>
    <row r="5" spans="2:26" s="57" customFormat="1" ht="27.75" customHeight="1">
      <c r="B5" s="52" t="s">
        <v>50</v>
      </c>
      <c r="C5" s="53">
        <v>3001</v>
      </c>
      <c r="D5" s="54">
        <v>2993</v>
      </c>
      <c r="E5" s="54">
        <v>2857</v>
      </c>
      <c r="F5" s="54">
        <v>3579</v>
      </c>
      <c r="G5" s="54">
        <v>2119</v>
      </c>
      <c r="H5" s="54">
        <v>902</v>
      </c>
      <c r="I5" s="54">
        <v>466</v>
      </c>
      <c r="J5" s="54">
        <v>1955</v>
      </c>
      <c r="K5" s="54">
        <v>1188</v>
      </c>
      <c r="L5" s="54">
        <v>1399</v>
      </c>
      <c r="M5" s="54">
        <v>1601</v>
      </c>
      <c r="N5" s="54">
        <v>727</v>
      </c>
      <c r="O5" s="54">
        <v>1278</v>
      </c>
      <c r="P5" s="54">
        <v>1388</v>
      </c>
      <c r="Q5" s="54">
        <v>1198</v>
      </c>
      <c r="R5" s="54">
        <v>1132</v>
      </c>
      <c r="S5" s="54">
        <v>2258</v>
      </c>
      <c r="T5" s="54">
        <v>1395</v>
      </c>
      <c r="U5" s="54">
        <v>1343</v>
      </c>
      <c r="V5" s="54">
        <v>900</v>
      </c>
      <c r="W5" s="54">
        <v>1201</v>
      </c>
      <c r="X5" s="54">
        <v>659</v>
      </c>
      <c r="Y5" s="55">
        <v>801</v>
      </c>
      <c r="Z5" s="56">
        <f>SUM(C5:Y5)</f>
        <v>36340</v>
      </c>
    </row>
    <row r="6" spans="2:26" s="63" customFormat="1" ht="18" customHeight="1">
      <c r="B6" s="58" t="s">
        <v>51</v>
      </c>
      <c r="C6" s="59">
        <v>53.753531158702948</v>
      </c>
      <c r="D6" s="60">
        <v>54.002227733435085</v>
      </c>
      <c r="E6" s="60">
        <v>60.991583688952112</v>
      </c>
      <c r="F6" s="60">
        <v>53.778542210468927</v>
      </c>
      <c r="G6" s="60">
        <v>49.32350170146313</v>
      </c>
      <c r="H6" s="60">
        <v>46.851605548166447</v>
      </c>
      <c r="I6" s="60">
        <v>49.950167952456539</v>
      </c>
      <c r="J6" s="60">
        <v>58.844521987390451</v>
      </c>
      <c r="K6" s="60">
        <v>52.386445454334307</v>
      </c>
      <c r="L6" s="60">
        <v>44.10681634562232</v>
      </c>
      <c r="M6" s="60">
        <v>45.555958214505175</v>
      </c>
      <c r="N6" s="60">
        <v>48.715927010587976</v>
      </c>
      <c r="O6" s="60">
        <v>48.688167582702476</v>
      </c>
      <c r="P6" s="60">
        <v>49.466231888277484</v>
      </c>
      <c r="Q6" s="60">
        <v>53.617116914640171</v>
      </c>
      <c r="R6" s="60">
        <v>50.324490492997832</v>
      </c>
      <c r="S6" s="60">
        <v>60.3590600890901</v>
      </c>
      <c r="T6" s="60">
        <v>54.357857869702066</v>
      </c>
      <c r="U6" s="60">
        <v>56.790182560960048</v>
      </c>
      <c r="V6" s="60">
        <v>41.449083962779035</v>
      </c>
      <c r="W6" s="60">
        <v>59.23948421767011</v>
      </c>
      <c r="X6" s="60">
        <v>41.050244689846011</v>
      </c>
      <c r="Y6" s="61">
        <v>66.529845364642398</v>
      </c>
      <c r="Z6" s="62">
        <v>53.334187105248546</v>
      </c>
    </row>
    <row r="7" spans="2:26" ht="12" customHeight="1">
      <c r="B7" s="64" t="s">
        <v>52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7"/>
      <c r="Z7" s="68"/>
    </row>
    <row r="8" spans="2:26" s="74" customFormat="1" ht="21" customHeight="1">
      <c r="B8" s="69" t="s">
        <v>6</v>
      </c>
      <c r="C8" s="70">
        <v>125</v>
      </c>
      <c r="D8" s="71">
        <v>131</v>
      </c>
      <c r="E8" s="71">
        <v>143</v>
      </c>
      <c r="F8" s="71">
        <v>144</v>
      </c>
      <c r="G8" s="71">
        <v>45</v>
      </c>
      <c r="H8" s="71">
        <v>24</v>
      </c>
      <c r="I8" s="71">
        <v>15</v>
      </c>
      <c r="J8" s="71">
        <v>50</v>
      </c>
      <c r="K8" s="71">
        <v>25</v>
      </c>
      <c r="L8" s="71">
        <v>48</v>
      </c>
      <c r="M8" s="71">
        <v>42</v>
      </c>
      <c r="N8" s="71">
        <v>12</v>
      </c>
      <c r="O8" s="71">
        <v>44</v>
      </c>
      <c r="P8" s="71">
        <v>86</v>
      </c>
      <c r="Q8" s="71">
        <v>49</v>
      </c>
      <c r="R8" s="71">
        <v>24</v>
      </c>
      <c r="S8" s="71">
        <v>49</v>
      </c>
      <c r="T8" s="71">
        <v>43</v>
      </c>
      <c r="U8" s="71">
        <v>29</v>
      </c>
      <c r="V8" s="71">
        <v>19</v>
      </c>
      <c r="W8" s="71">
        <v>21</v>
      </c>
      <c r="X8" s="71">
        <v>15</v>
      </c>
      <c r="Y8" s="72">
        <v>523</v>
      </c>
      <c r="Z8" s="73">
        <f>SUM(C8:Y8)</f>
        <v>1706</v>
      </c>
    </row>
    <row r="9" spans="2:26" s="80" customFormat="1" ht="18.75" customHeight="1">
      <c r="B9" s="75" t="s">
        <v>53</v>
      </c>
      <c r="C9" s="76">
        <v>10.126622078686259</v>
      </c>
      <c r="D9" s="77">
        <v>9.4573343057708072</v>
      </c>
      <c r="E9" s="77">
        <v>13.523505793074813</v>
      </c>
      <c r="F9" s="77">
        <v>9.8131985463379259</v>
      </c>
      <c r="G9" s="77">
        <v>6.4543702191869237</v>
      </c>
      <c r="H9" s="77">
        <v>5.5722280801362638</v>
      </c>
      <c r="I9" s="77">
        <v>7.1090747856931715</v>
      </c>
      <c r="J9" s="77">
        <v>8.6927223719676547</v>
      </c>
      <c r="K9" s="77">
        <v>12.672538645700943</v>
      </c>
      <c r="L9" s="77">
        <v>11.727050112797176</v>
      </c>
      <c r="M9" s="77">
        <v>12.255156273417956</v>
      </c>
      <c r="N9" s="77">
        <v>4.4640792733278287</v>
      </c>
      <c r="O9" s="77">
        <v>10.717518636847711</v>
      </c>
      <c r="P9" s="77">
        <v>15.470713451898646</v>
      </c>
      <c r="Q9" s="77">
        <v>13.141966097147934</v>
      </c>
      <c r="R9" s="77">
        <v>6.2669683257918551</v>
      </c>
      <c r="S9" s="77">
        <v>12.91759848615173</v>
      </c>
      <c r="T9" s="77">
        <v>15.705993324626325</v>
      </c>
      <c r="U9" s="77">
        <v>10.569871020316407</v>
      </c>
      <c r="V9" s="77">
        <v>7.0779484678533695</v>
      </c>
      <c r="W9" s="77">
        <v>5.9630828939831435</v>
      </c>
      <c r="X9" s="77">
        <v>6.2353712199232278</v>
      </c>
      <c r="Y9" s="78">
        <v>85.309506371759184</v>
      </c>
      <c r="Z9" s="79">
        <v>15.7951036870032</v>
      </c>
    </row>
    <row r="10" spans="2:26" s="74" customFormat="1" ht="21" customHeight="1">
      <c r="B10" s="69" t="s">
        <v>7</v>
      </c>
      <c r="C10" s="70">
        <v>38</v>
      </c>
      <c r="D10" s="71">
        <v>20</v>
      </c>
      <c r="E10" s="71">
        <v>24</v>
      </c>
      <c r="F10" s="71">
        <v>116</v>
      </c>
      <c r="G10" s="71">
        <v>64</v>
      </c>
      <c r="H10" s="71">
        <v>24</v>
      </c>
      <c r="I10" s="71">
        <v>16</v>
      </c>
      <c r="J10" s="71">
        <v>37</v>
      </c>
      <c r="K10" s="71">
        <v>42</v>
      </c>
      <c r="L10" s="71">
        <v>27</v>
      </c>
      <c r="M10" s="71">
        <v>23</v>
      </c>
      <c r="N10" s="71">
        <v>21</v>
      </c>
      <c r="O10" s="71">
        <v>23</v>
      </c>
      <c r="P10" s="71">
        <v>8</v>
      </c>
      <c r="Q10" s="71">
        <v>7</v>
      </c>
      <c r="R10" s="71">
        <v>4</v>
      </c>
      <c r="S10" s="71">
        <v>31</v>
      </c>
      <c r="T10" s="71">
        <v>6</v>
      </c>
      <c r="U10" s="71">
        <v>8</v>
      </c>
      <c r="V10" s="71">
        <v>20</v>
      </c>
      <c r="W10" s="71">
        <v>11</v>
      </c>
      <c r="X10" s="71">
        <v>13</v>
      </c>
      <c r="Y10" s="72">
        <v>4</v>
      </c>
      <c r="Z10" s="73">
        <f>SUM(C10:Y10)</f>
        <v>587</v>
      </c>
    </row>
    <row r="11" spans="2:26" s="80" customFormat="1" ht="18.75" customHeight="1">
      <c r="B11" s="75" t="s">
        <v>53</v>
      </c>
      <c r="C11" s="76">
        <v>1.5253940376677104</v>
      </c>
      <c r="D11" s="77">
        <v>0.95496398942474225</v>
      </c>
      <c r="E11" s="77">
        <v>1.696622215547438</v>
      </c>
      <c r="F11" s="77">
        <v>6.9117517411619493</v>
      </c>
      <c r="G11" s="77">
        <v>4.2703508909647541</v>
      </c>
      <c r="H11" s="77">
        <v>4.0635899099683677</v>
      </c>
      <c r="I11" s="77">
        <v>5.2505172923440728</v>
      </c>
      <c r="J11" s="77">
        <v>1.9609164420485177</v>
      </c>
      <c r="K11" s="77">
        <v>2.4295805870008573</v>
      </c>
      <c r="L11" s="77">
        <v>2.7553361741511289</v>
      </c>
      <c r="M11" s="77">
        <v>3.1185510554652467</v>
      </c>
      <c r="N11" s="77">
        <v>6.2130470685383976</v>
      </c>
      <c r="O11" s="77">
        <v>4.086794462193823</v>
      </c>
      <c r="P11" s="77">
        <v>0.79948205334458167</v>
      </c>
      <c r="Q11" s="77">
        <v>1.0529669187304036</v>
      </c>
      <c r="R11" s="77">
        <v>0.98793363499245845</v>
      </c>
      <c r="S11" s="77">
        <v>2.2742129709272318</v>
      </c>
      <c r="T11" s="77">
        <v>0.87215208242635323</v>
      </c>
      <c r="U11" s="77">
        <v>0.82895439345828537</v>
      </c>
      <c r="V11" s="77">
        <v>2.4595627082825327</v>
      </c>
      <c r="W11" s="77">
        <v>2.6805232456191628</v>
      </c>
      <c r="X11" s="77">
        <v>3.6763099584932744</v>
      </c>
      <c r="Y11" s="78">
        <v>0.25194082320199207</v>
      </c>
      <c r="Z11" s="79">
        <v>2.504297714189788</v>
      </c>
    </row>
    <row r="12" spans="2:26" s="74" customFormat="1" ht="21" customHeight="1">
      <c r="B12" s="69" t="s">
        <v>8</v>
      </c>
      <c r="C12" s="70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2">
        <v>0</v>
      </c>
      <c r="Z12" s="73">
        <f>SUM(C12:Y12)</f>
        <v>0</v>
      </c>
    </row>
    <row r="13" spans="2:26" s="80" customFormat="1" ht="18.75" customHeight="1">
      <c r="B13" s="75" t="s">
        <v>53</v>
      </c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8">
        <v>0</v>
      </c>
      <c r="Z13" s="79">
        <v>0</v>
      </c>
    </row>
    <row r="14" spans="2:26" s="74" customFormat="1" ht="21" customHeight="1">
      <c r="B14" s="69" t="s">
        <v>9</v>
      </c>
      <c r="C14" s="70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2">
        <v>0</v>
      </c>
      <c r="Z14" s="73">
        <f>SUM(C14:Y14)</f>
        <v>0</v>
      </c>
    </row>
    <row r="15" spans="2:26" s="80" customFormat="1" ht="18.75" customHeight="1">
      <c r="B15" s="75" t="s">
        <v>53</v>
      </c>
      <c r="C15" s="76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8">
        <v>0</v>
      </c>
      <c r="Z15" s="79">
        <v>0</v>
      </c>
    </row>
    <row r="16" spans="2:26" s="74" customFormat="1" ht="30.75" customHeight="1">
      <c r="B16" s="69" t="s">
        <v>54</v>
      </c>
      <c r="C16" s="70">
        <v>834</v>
      </c>
      <c r="D16" s="71">
        <v>442</v>
      </c>
      <c r="E16" s="71">
        <v>613</v>
      </c>
      <c r="F16" s="71">
        <v>746</v>
      </c>
      <c r="G16" s="71">
        <v>445</v>
      </c>
      <c r="H16" s="71">
        <v>210</v>
      </c>
      <c r="I16" s="71">
        <v>16</v>
      </c>
      <c r="J16" s="71">
        <v>436</v>
      </c>
      <c r="K16" s="71">
        <v>326</v>
      </c>
      <c r="L16" s="71">
        <v>379</v>
      </c>
      <c r="M16" s="71">
        <v>333</v>
      </c>
      <c r="N16" s="71">
        <v>183</v>
      </c>
      <c r="O16" s="71">
        <v>282</v>
      </c>
      <c r="P16" s="71">
        <v>436</v>
      </c>
      <c r="Q16" s="71">
        <v>179</v>
      </c>
      <c r="R16" s="71">
        <v>473</v>
      </c>
      <c r="S16" s="71">
        <v>581</v>
      </c>
      <c r="T16" s="71">
        <v>286</v>
      </c>
      <c r="U16" s="71">
        <v>320</v>
      </c>
      <c r="V16" s="71">
        <v>213</v>
      </c>
      <c r="W16" s="71">
        <v>159</v>
      </c>
      <c r="X16" s="71">
        <v>165</v>
      </c>
      <c r="Y16" s="72">
        <v>14</v>
      </c>
      <c r="Z16" s="73">
        <f>SUM(C16:Y16)</f>
        <v>8071</v>
      </c>
    </row>
    <row r="17" spans="2:26" s="80" customFormat="1" ht="18.75" customHeight="1">
      <c r="B17" s="75" t="s">
        <v>53</v>
      </c>
      <c r="C17" s="76">
        <v>15.150630415350964</v>
      </c>
      <c r="D17" s="77">
        <v>12.289178594220076</v>
      </c>
      <c r="E17" s="77">
        <v>10.358627330591764</v>
      </c>
      <c r="F17" s="77">
        <v>10.405340542870297</v>
      </c>
      <c r="G17" s="77">
        <v>7.3265824109689408</v>
      </c>
      <c r="H17" s="77">
        <v>8.7659177548868517</v>
      </c>
      <c r="I17" s="77">
        <v>2.7712089861070055</v>
      </c>
      <c r="J17" s="77">
        <v>10.090970350404312</v>
      </c>
      <c r="K17" s="77">
        <v>8.7858008453285237</v>
      </c>
      <c r="L17" s="77">
        <v>11.926614349343462</v>
      </c>
      <c r="M17" s="77">
        <v>6.6982556866000298</v>
      </c>
      <c r="N17" s="77">
        <v>9.0834021469859625</v>
      </c>
      <c r="O17" s="77">
        <v>7.534611288604899</v>
      </c>
      <c r="P17" s="77">
        <v>5.8475000245239901</v>
      </c>
      <c r="Q17" s="77">
        <v>6.0495296859542931</v>
      </c>
      <c r="R17" s="77">
        <v>7.386877828054299</v>
      </c>
      <c r="S17" s="77">
        <v>8.7717185618441427</v>
      </c>
      <c r="T17" s="77">
        <v>5.0544188071397471</v>
      </c>
      <c r="U17" s="77">
        <v>10.356309888442409</v>
      </c>
      <c r="V17" s="77">
        <v>7.6420385271884914</v>
      </c>
      <c r="W17" s="77">
        <v>6.6165554165741209</v>
      </c>
      <c r="X17" s="77">
        <v>10.473426333364541</v>
      </c>
      <c r="Y17" s="78">
        <v>3.1381280210927196</v>
      </c>
      <c r="Z17" s="79">
        <v>9.1093691231813079</v>
      </c>
    </row>
    <row r="18" spans="2:26" s="74" customFormat="1" ht="21" customHeight="1">
      <c r="B18" s="69" t="s">
        <v>11</v>
      </c>
      <c r="C18" s="70">
        <v>633</v>
      </c>
      <c r="D18" s="71">
        <v>1124</v>
      </c>
      <c r="E18" s="71">
        <v>678</v>
      </c>
      <c r="F18" s="71">
        <v>978</v>
      </c>
      <c r="G18" s="71">
        <v>381</v>
      </c>
      <c r="H18" s="71">
        <v>134</v>
      </c>
      <c r="I18" s="71">
        <v>53</v>
      </c>
      <c r="J18" s="71">
        <v>385</v>
      </c>
      <c r="K18" s="71">
        <v>133</v>
      </c>
      <c r="L18" s="71">
        <v>219</v>
      </c>
      <c r="M18" s="71">
        <v>292</v>
      </c>
      <c r="N18" s="71">
        <v>68</v>
      </c>
      <c r="O18" s="71">
        <v>152</v>
      </c>
      <c r="P18" s="71">
        <v>168</v>
      </c>
      <c r="Q18" s="71">
        <v>188</v>
      </c>
      <c r="R18" s="71">
        <v>131</v>
      </c>
      <c r="S18" s="71">
        <v>233</v>
      </c>
      <c r="T18" s="71">
        <v>228</v>
      </c>
      <c r="U18" s="71">
        <v>102</v>
      </c>
      <c r="V18" s="71">
        <v>153</v>
      </c>
      <c r="W18" s="71">
        <v>194</v>
      </c>
      <c r="X18" s="71">
        <v>133</v>
      </c>
      <c r="Y18" s="72">
        <v>145</v>
      </c>
      <c r="Z18" s="73">
        <f>SUM(C18:Y18)</f>
        <v>6905</v>
      </c>
    </row>
    <row r="19" spans="2:26" s="80" customFormat="1" ht="18.75" customHeight="1">
      <c r="B19" s="75" t="s">
        <v>53</v>
      </c>
      <c r="C19" s="76">
        <v>15.938031990154114</v>
      </c>
      <c r="D19" s="77">
        <v>27.067189351809638</v>
      </c>
      <c r="E19" s="77">
        <v>15.260323952807314</v>
      </c>
      <c r="F19" s="77">
        <v>19.515707190925387</v>
      </c>
      <c r="G19" s="77">
        <v>10.893930275357388</v>
      </c>
      <c r="H19" s="77">
        <v>13.539216481466463</v>
      </c>
      <c r="I19" s="77">
        <v>6.0375406443984625</v>
      </c>
      <c r="J19" s="77">
        <v>9.2233827493261451</v>
      </c>
      <c r="K19" s="77">
        <v>5.4103981320013004</v>
      </c>
      <c r="L19" s="77">
        <v>10.745618263501918</v>
      </c>
      <c r="M19" s="77">
        <v>11.103425218183286</v>
      </c>
      <c r="N19" s="77">
        <v>5.7968620974401324</v>
      </c>
      <c r="O19" s="77">
        <v>11.08359957401491</v>
      </c>
      <c r="P19" s="77">
        <v>10.391304774330248</v>
      </c>
      <c r="Q19" s="77">
        <v>9.2687916030918327</v>
      </c>
      <c r="R19" s="77">
        <v>10.42232277526395</v>
      </c>
      <c r="S19" s="77">
        <v>6.5981420953036301</v>
      </c>
      <c r="T19" s="77">
        <v>11.784936874183719</v>
      </c>
      <c r="U19" s="77">
        <v>5.3390282968499738</v>
      </c>
      <c r="V19" s="77">
        <v>6.3155327968788102</v>
      </c>
      <c r="W19" s="77">
        <v>9.9236641221374065</v>
      </c>
      <c r="X19" s="77">
        <v>11.387822613363292</v>
      </c>
      <c r="Y19" s="78">
        <v>6.3676578292075581</v>
      </c>
      <c r="Z19" s="79">
        <v>12.474994634497735</v>
      </c>
    </row>
    <row r="20" spans="2:26" s="57" customFormat="1" ht="31.5" customHeight="1">
      <c r="B20" s="81" t="s">
        <v>55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4">
        <v>0</v>
      </c>
      <c r="Z20" s="85">
        <f>SUM(C20:Y20)</f>
        <v>0</v>
      </c>
    </row>
    <row r="21" spans="2:26" s="63" customFormat="1" ht="18" customHeight="1">
      <c r="B21" s="86" t="s">
        <v>51</v>
      </c>
      <c r="C21" s="59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1">
        <v>0</v>
      </c>
      <c r="Z21" s="62">
        <v>0</v>
      </c>
    </row>
    <row r="22" spans="2:26" s="57" customFormat="1" ht="32.25" customHeight="1">
      <c r="B22" s="81" t="s">
        <v>56</v>
      </c>
      <c r="C22" s="82">
        <v>6316</v>
      </c>
      <c r="D22" s="83">
        <v>7153</v>
      </c>
      <c r="E22" s="83">
        <v>5512</v>
      </c>
      <c r="F22" s="83">
        <v>9279</v>
      </c>
      <c r="G22" s="83">
        <v>5159</v>
      </c>
      <c r="H22" s="83">
        <v>2797</v>
      </c>
      <c r="I22" s="83">
        <v>1357</v>
      </c>
      <c r="J22" s="83">
        <v>5220</v>
      </c>
      <c r="K22" s="83">
        <v>4215</v>
      </c>
      <c r="L22" s="83">
        <v>6602</v>
      </c>
      <c r="M22" s="83">
        <v>3714</v>
      </c>
      <c r="N22" s="83">
        <v>2267</v>
      </c>
      <c r="O22" s="83">
        <v>3882</v>
      </c>
      <c r="P22" s="83">
        <v>3668</v>
      </c>
      <c r="Q22" s="83">
        <v>2194</v>
      </c>
      <c r="R22" s="83">
        <v>2305</v>
      </c>
      <c r="S22" s="83">
        <v>4491</v>
      </c>
      <c r="T22" s="83">
        <v>2786</v>
      </c>
      <c r="U22" s="83">
        <v>2978</v>
      </c>
      <c r="V22" s="83">
        <v>4281</v>
      </c>
      <c r="W22" s="83">
        <v>2430</v>
      </c>
      <c r="X22" s="83">
        <v>1678</v>
      </c>
      <c r="Y22" s="84">
        <v>1269</v>
      </c>
      <c r="Z22" s="85">
        <f>SUM(C22:Y22)</f>
        <v>91553</v>
      </c>
    </row>
    <row r="23" spans="2:26" s="63" customFormat="1" ht="18" customHeight="1">
      <c r="B23" s="86" t="s">
        <v>51</v>
      </c>
      <c r="C23" s="59">
        <v>28.635584421855757</v>
      </c>
      <c r="D23" s="60">
        <v>30.169787749927689</v>
      </c>
      <c r="E23" s="60">
        <v>25.294193715246351</v>
      </c>
      <c r="F23" s="60">
        <v>31.678067308122859</v>
      </c>
      <c r="G23" s="60">
        <v>36.001325033233378</v>
      </c>
      <c r="H23" s="60">
        <v>34.666539996199887</v>
      </c>
      <c r="I23" s="60">
        <v>31.264995755047803</v>
      </c>
      <c r="J23" s="60">
        <v>31.914429596732624</v>
      </c>
      <c r="K23" s="60">
        <v>36.691260151586711</v>
      </c>
      <c r="L23" s="60">
        <v>45.970574478037165</v>
      </c>
      <c r="M23" s="60">
        <v>38.675742249252892</v>
      </c>
      <c r="N23" s="60">
        <v>42.669681073600877</v>
      </c>
      <c r="O23" s="60">
        <v>39.42950845172664</v>
      </c>
      <c r="P23" s="60">
        <v>30.63731912539669</v>
      </c>
      <c r="Q23" s="60">
        <v>32.254236526273203</v>
      </c>
      <c r="R23" s="60">
        <v>33.858969979885387</v>
      </c>
      <c r="S23" s="60">
        <v>28.61733830355011</v>
      </c>
      <c r="T23" s="60">
        <v>32.492447010751675</v>
      </c>
      <c r="U23" s="60">
        <v>32.59128048002043</v>
      </c>
      <c r="V23" s="60">
        <v>43.224558826502083</v>
      </c>
      <c r="W23" s="60">
        <v>25.667234525837596</v>
      </c>
      <c r="X23" s="60">
        <v>35.856670680775835</v>
      </c>
      <c r="Y23" s="61">
        <v>26.601803234595906</v>
      </c>
      <c r="Z23" s="62">
        <v>32.744608487021722</v>
      </c>
    </row>
    <row r="24" spans="2:26" s="57" customFormat="1" ht="32.25" customHeight="1">
      <c r="B24" s="81" t="s">
        <v>57</v>
      </c>
      <c r="C24" s="82">
        <v>6517</v>
      </c>
      <c r="D24" s="83">
        <v>5446</v>
      </c>
      <c r="E24" s="83">
        <v>4728</v>
      </c>
      <c r="F24" s="83">
        <v>6647</v>
      </c>
      <c r="G24" s="83">
        <v>4383</v>
      </c>
      <c r="H24" s="83">
        <v>2773</v>
      </c>
      <c r="I24" s="83">
        <v>1279</v>
      </c>
      <c r="J24" s="83">
        <v>3213</v>
      </c>
      <c r="K24" s="83">
        <v>2040</v>
      </c>
      <c r="L24" s="83">
        <v>2773</v>
      </c>
      <c r="M24" s="83">
        <v>2165</v>
      </c>
      <c r="N24" s="83">
        <v>880</v>
      </c>
      <c r="O24" s="83">
        <v>1583</v>
      </c>
      <c r="P24" s="83">
        <v>4425</v>
      </c>
      <c r="Q24" s="83">
        <v>1851</v>
      </c>
      <c r="R24" s="83">
        <v>2003</v>
      </c>
      <c r="S24" s="83">
        <v>2590</v>
      </c>
      <c r="T24" s="83">
        <v>2503</v>
      </c>
      <c r="U24" s="83">
        <v>1686</v>
      </c>
      <c r="V24" s="83">
        <v>3004</v>
      </c>
      <c r="W24" s="83">
        <v>3715</v>
      </c>
      <c r="X24" s="83">
        <v>2637</v>
      </c>
      <c r="Y24" s="84">
        <v>437</v>
      </c>
      <c r="Z24" s="85">
        <f>SUM(C24:Y24)</f>
        <v>69278</v>
      </c>
    </row>
    <row r="25" spans="2:26" s="63" customFormat="1" ht="18" customHeight="1">
      <c r="B25" s="86" t="s">
        <v>51</v>
      </c>
      <c r="C25" s="59">
        <v>17.528792524808654</v>
      </c>
      <c r="D25" s="60">
        <v>15.815676597106407</v>
      </c>
      <c r="E25" s="60">
        <v>13.654952799689642</v>
      </c>
      <c r="F25" s="60">
        <v>14.535488612089335</v>
      </c>
      <c r="G25" s="60">
        <v>14.361983591958596</v>
      </c>
      <c r="H25" s="60">
        <v>18.412502375071252</v>
      </c>
      <c r="I25" s="60">
        <v>18.483998375844376</v>
      </c>
      <c r="J25" s="60">
        <v>9.0997858757286174</v>
      </c>
      <c r="K25" s="60">
        <v>10.687714354285536</v>
      </c>
      <c r="L25" s="60">
        <v>9.9098524471658802</v>
      </c>
      <c r="M25" s="60">
        <v>15.66693452240272</v>
      </c>
      <c r="N25" s="60">
        <v>8.583818749396583</v>
      </c>
      <c r="O25" s="60">
        <v>11.856398423727056</v>
      </c>
      <c r="P25" s="60">
        <v>19.84307217515358</v>
      </c>
      <c r="Q25" s="60">
        <v>13.876927226142849</v>
      </c>
      <c r="R25" s="60">
        <v>15.742532923450606</v>
      </c>
      <c r="S25" s="60">
        <v>10.971684301244979</v>
      </c>
      <c r="T25" s="60">
        <v>13.094477443579366</v>
      </c>
      <c r="U25" s="60">
        <v>10.524384016341122</v>
      </c>
      <c r="V25" s="60">
        <v>15.32635721071888</v>
      </c>
      <c r="W25" s="60">
        <v>15.093281256492293</v>
      </c>
      <c r="X25" s="60">
        <v>22.984191242409484</v>
      </c>
      <c r="Y25" s="61">
        <v>6.7007355606749845</v>
      </c>
      <c r="Z25" s="62">
        <v>13.836182324881369</v>
      </c>
    </row>
    <row r="26" spans="2:26" s="57" customFormat="1" ht="32.25" customHeight="1">
      <c r="B26" s="81" t="s">
        <v>58</v>
      </c>
      <c r="C26" s="82">
        <v>3</v>
      </c>
      <c r="D26" s="83">
        <v>2</v>
      </c>
      <c r="E26" s="83">
        <v>5</v>
      </c>
      <c r="F26" s="83">
        <v>1</v>
      </c>
      <c r="G26" s="83">
        <v>0</v>
      </c>
      <c r="H26" s="83">
        <v>1</v>
      </c>
      <c r="I26" s="83">
        <v>1</v>
      </c>
      <c r="J26" s="83">
        <v>0</v>
      </c>
      <c r="K26" s="83">
        <v>1</v>
      </c>
      <c r="L26" s="83">
        <v>1</v>
      </c>
      <c r="M26" s="83">
        <v>3</v>
      </c>
      <c r="N26" s="83">
        <v>1</v>
      </c>
      <c r="O26" s="83">
        <v>1</v>
      </c>
      <c r="P26" s="83">
        <v>1</v>
      </c>
      <c r="Q26" s="83">
        <v>3</v>
      </c>
      <c r="R26" s="83">
        <v>2</v>
      </c>
      <c r="S26" s="83">
        <v>1</v>
      </c>
      <c r="T26" s="83">
        <v>1</v>
      </c>
      <c r="U26" s="83">
        <v>3</v>
      </c>
      <c r="V26" s="83">
        <v>0</v>
      </c>
      <c r="W26" s="83">
        <v>0</v>
      </c>
      <c r="X26" s="83">
        <v>3</v>
      </c>
      <c r="Y26" s="84">
        <v>6</v>
      </c>
      <c r="Z26" s="85">
        <f>SUM(C26:Y26)</f>
        <v>40</v>
      </c>
    </row>
    <row r="27" spans="2:26" s="63" customFormat="1" ht="18" customHeight="1">
      <c r="B27" s="86" t="s">
        <v>51</v>
      </c>
      <c r="C27" s="59">
        <v>4.3460414805514644E-2</v>
      </c>
      <c r="D27" s="60">
        <v>1.2307919530822107E-2</v>
      </c>
      <c r="E27" s="60">
        <v>5.9269796111901377E-2</v>
      </c>
      <c r="F27" s="60">
        <v>7.9018693188852036E-3</v>
      </c>
      <c r="G27" s="60">
        <v>0</v>
      </c>
      <c r="H27" s="60">
        <v>2.8500855025650768E-3</v>
      </c>
      <c r="I27" s="60">
        <v>0.12919419733490828</v>
      </c>
      <c r="J27" s="60">
        <v>0</v>
      </c>
      <c r="K27" s="60">
        <v>4.6451493028405087E-2</v>
      </c>
      <c r="L27" s="60">
        <v>1.2756729174639624E-2</v>
      </c>
      <c r="M27" s="60">
        <v>5.9348427791870849E-2</v>
      </c>
      <c r="N27" s="60">
        <v>3.0573166414572139E-2</v>
      </c>
      <c r="O27" s="60">
        <v>2.5925541843824538E-2</v>
      </c>
      <c r="P27" s="60">
        <v>9.7048747585912407E-3</v>
      </c>
      <c r="Q27" s="60">
        <v>7.1919809412505045E-2</v>
      </c>
      <c r="R27" s="60">
        <v>7.4006603666173287E-2</v>
      </c>
      <c r="S27" s="60">
        <v>5.1917306114820316E-2</v>
      </c>
      <c r="T27" s="60">
        <v>5.5217675966900949E-2</v>
      </c>
      <c r="U27" s="60">
        <v>9.4152942678411858E-2</v>
      </c>
      <c r="V27" s="60">
        <v>0</v>
      </c>
      <c r="W27" s="60">
        <v>0</v>
      </c>
      <c r="X27" s="60">
        <v>0.10889338696866431</v>
      </c>
      <c r="Y27" s="61">
        <v>0.16761584008669245</v>
      </c>
      <c r="Z27" s="62">
        <v>4.0867719374993623E-2</v>
      </c>
    </row>
    <row r="28" spans="2:26" s="57" customFormat="1" ht="32.25" customHeight="1">
      <c r="B28" s="81" t="s">
        <v>59</v>
      </c>
      <c r="C28" s="82">
        <v>1</v>
      </c>
      <c r="D28" s="83">
        <v>0</v>
      </c>
      <c r="E28" s="83">
        <v>0</v>
      </c>
      <c r="F28" s="83">
        <v>0</v>
      </c>
      <c r="G28" s="83">
        <v>22</v>
      </c>
      <c r="H28" s="83">
        <v>3</v>
      </c>
      <c r="I28" s="83">
        <v>4</v>
      </c>
      <c r="J28" s="83">
        <v>9</v>
      </c>
      <c r="K28" s="83">
        <v>8</v>
      </c>
      <c r="L28" s="83">
        <v>0</v>
      </c>
      <c r="M28" s="83">
        <v>2</v>
      </c>
      <c r="N28" s="83">
        <v>0</v>
      </c>
      <c r="O28" s="83">
        <v>0</v>
      </c>
      <c r="P28" s="83">
        <v>5</v>
      </c>
      <c r="Q28" s="83">
        <v>10</v>
      </c>
      <c r="R28" s="83">
        <v>0</v>
      </c>
      <c r="S28" s="83">
        <v>0</v>
      </c>
      <c r="T28" s="83">
        <v>0</v>
      </c>
      <c r="U28" s="83">
        <v>0</v>
      </c>
      <c r="V28" s="83">
        <v>0</v>
      </c>
      <c r="W28" s="83">
        <v>0</v>
      </c>
      <c r="X28" s="83">
        <v>0</v>
      </c>
      <c r="Y28" s="84">
        <v>0</v>
      </c>
      <c r="Z28" s="85">
        <f>SUM(C28:Y28)</f>
        <v>64</v>
      </c>
    </row>
    <row r="29" spans="2:26" s="63" customFormat="1" ht="18" customHeight="1">
      <c r="B29" s="86" t="s">
        <v>51</v>
      </c>
      <c r="C29" s="59">
        <v>3.8631479827124129E-2</v>
      </c>
      <c r="D29" s="60">
        <v>0</v>
      </c>
      <c r="E29" s="60">
        <v>0</v>
      </c>
      <c r="F29" s="60">
        <v>0</v>
      </c>
      <c r="G29" s="60">
        <v>0.31318967334489151</v>
      </c>
      <c r="H29" s="60">
        <v>6.6501995059851798E-2</v>
      </c>
      <c r="I29" s="60">
        <v>0.17164371931637815</v>
      </c>
      <c r="J29" s="60">
        <v>0.14126254014830086</v>
      </c>
      <c r="K29" s="60">
        <v>0.18812854676504059</v>
      </c>
      <c r="L29" s="60">
        <v>0</v>
      </c>
      <c r="M29" s="60">
        <v>4.2016586047342194E-2</v>
      </c>
      <c r="N29" s="60">
        <v>0</v>
      </c>
      <c r="O29" s="60">
        <v>0</v>
      </c>
      <c r="P29" s="60">
        <v>4.3671936413660579E-2</v>
      </c>
      <c r="Q29" s="60">
        <v>0.17979952353126261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1">
        <v>0</v>
      </c>
      <c r="Z29" s="62">
        <v>4.4154363473370817E-2</v>
      </c>
    </row>
    <row r="30" spans="2:26" s="57" customFormat="1" ht="32.25" customHeight="1">
      <c r="B30" s="81" t="s">
        <v>60</v>
      </c>
      <c r="C30" s="82">
        <f>+C5+C20+C22+C24+C26+C28</f>
        <v>15838</v>
      </c>
      <c r="D30" s="83">
        <f t="shared" ref="D30:Y30" si="0">+D5+D20+D22+D24+D26+D28</f>
        <v>15594</v>
      </c>
      <c r="E30" s="83">
        <f t="shared" si="0"/>
        <v>13102</v>
      </c>
      <c r="F30" s="83">
        <f t="shared" si="0"/>
        <v>19506</v>
      </c>
      <c r="G30" s="83">
        <f t="shared" si="0"/>
        <v>11683</v>
      </c>
      <c r="H30" s="83">
        <f t="shared" si="0"/>
        <v>6476</v>
      </c>
      <c r="I30" s="83">
        <f t="shared" si="0"/>
        <v>3107</v>
      </c>
      <c r="J30" s="83">
        <f t="shared" si="0"/>
        <v>10397</v>
      </c>
      <c r="K30" s="83">
        <f t="shared" si="0"/>
        <v>7452</v>
      </c>
      <c r="L30" s="83">
        <f t="shared" si="0"/>
        <v>10775</v>
      </c>
      <c r="M30" s="83">
        <f t="shared" si="0"/>
        <v>7485</v>
      </c>
      <c r="N30" s="83">
        <f t="shared" si="0"/>
        <v>3875</v>
      </c>
      <c r="O30" s="83">
        <f t="shared" si="0"/>
        <v>6744</v>
      </c>
      <c r="P30" s="83">
        <f t="shared" si="0"/>
        <v>9487</v>
      </c>
      <c r="Q30" s="83">
        <f t="shared" si="0"/>
        <v>5256</v>
      </c>
      <c r="R30" s="83">
        <f t="shared" si="0"/>
        <v>5442</v>
      </c>
      <c r="S30" s="83">
        <f t="shared" si="0"/>
        <v>9340</v>
      </c>
      <c r="T30" s="83">
        <f t="shared" si="0"/>
        <v>6685</v>
      </c>
      <c r="U30" s="83">
        <f t="shared" si="0"/>
        <v>6010</v>
      </c>
      <c r="V30" s="83">
        <f t="shared" si="0"/>
        <v>8185</v>
      </c>
      <c r="W30" s="83">
        <f t="shared" si="0"/>
        <v>7346</v>
      </c>
      <c r="X30" s="83">
        <f t="shared" si="0"/>
        <v>4977</v>
      </c>
      <c r="Y30" s="84">
        <f t="shared" si="0"/>
        <v>2513</v>
      </c>
      <c r="Z30" s="85">
        <f>SUM(C30:Y30)</f>
        <v>197275</v>
      </c>
    </row>
    <row r="31" spans="2:26" s="51" customFormat="1" ht="12" customHeight="1" thickBot="1">
      <c r="B31" s="87"/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90"/>
      <c r="Z31" s="91"/>
    </row>
    <row r="32" spans="2:26" s="97" customFormat="1" ht="21.75" customHeight="1" thickTop="1">
      <c r="B32" s="92" t="s">
        <v>61</v>
      </c>
      <c r="C32" s="93">
        <v>65954.264999999999</v>
      </c>
      <c r="D32" s="94">
        <v>77239.210999999996</v>
      </c>
      <c r="E32" s="94">
        <v>82929.820999999996</v>
      </c>
      <c r="F32" s="94">
        <v>58227.684000000001</v>
      </c>
      <c r="G32" s="94">
        <v>20876.839</v>
      </c>
      <c r="H32" s="94">
        <v>9926.0360000000001</v>
      </c>
      <c r="I32" s="94">
        <v>9384.5990000000002</v>
      </c>
      <c r="J32" s="94">
        <v>31547.448</v>
      </c>
      <c r="K32" s="94">
        <v>8289.2250000000004</v>
      </c>
      <c r="L32" s="94">
        <v>14012.491</v>
      </c>
      <c r="M32" s="94">
        <v>21017.368999999999</v>
      </c>
      <c r="N32" s="94">
        <v>10343.733</v>
      </c>
      <c r="O32" s="94">
        <v>7835.5469999999996</v>
      </c>
      <c r="P32" s="94">
        <v>24302.512999999999</v>
      </c>
      <c r="Q32" s="94">
        <v>11562.891</v>
      </c>
      <c r="R32" s="94">
        <v>12564.357</v>
      </c>
      <c r="S32" s="94">
        <v>10267.370000000001</v>
      </c>
      <c r="T32" s="94">
        <v>7666.78</v>
      </c>
      <c r="U32" s="94">
        <v>7878.0789999999997</v>
      </c>
      <c r="V32" s="94">
        <v>10926.187</v>
      </c>
      <c r="W32" s="94">
        <v>13163.129000000001</v>
      </c>
      <c r="X32" s="94">
        <v>7931.1170000000002</v>
      </c>
      <c r="Y32" s="95">
        <v>52736.894</v>
      </c>
      <c r="Z32" s="96">
        <f>SUM(C32:Y32)</f>
        <v>576583.58499999996</v>
      </c>
    </row>
    <row r="33" spans="2:26" s="97" customFormat="1" ht="16.5" customHeight="1">
      <c r="B33" s="98" t="s">
        <v>62</v>
      </c>
      <c r="C33" s="70">
        <v>58389.786</v>
      </c>
      <c r="D33" s="71">
        <v>73009.400999999998</v>
      </c>
      <c r="E33" s="71">
        <v>62555.47</v>
      </c>
      <c r="F33" s="71">
        <v>57186.123</v>
      </c>
      <c r="G33" s="71">
        <v>22847.319</v>
      </c>
      <c r="H33" s="71">
        <v>12048.668</v>
      </c>
      <c r="I33" s="71">
        <v>9703.3670000000002</v>
      </c>
      <c r="J33" s="71">
        <v>21871.342000000001</v>
      </c>
      <c r="K33" s="71">
        <v>7806.9390000000003</v>
      </c>
      <c r="L33" s="71">
        <v>14340.035</v>
      </c>
      <c r="M33" s="71">
        <v>23018.859</v>
      </c>
      <c r="N33" s="71">
        <v>6669.5640000000003</v>
      </c>
      <c r="O33" s="71">
        <v>10704.873</v>
      </c>
      <c r="P33" s="71">
        <v>25911.716</v>
      </c>
      <c r="Q33" s="71">
        <v>10404.804</v>
      </c>
      <c r="R33" s="71">
        <v>11439.155000000001</v>
      </c>
      <c r="S33" s="71">
        <v>10369.746999999999</v>
      </c>
      <c r="T33" s="71">
        <v>6242.37</v>
      </c>
      <c r="U33" s="71">
        <v>9443.1929999999993</v>
      </c>
      <c r="V33" s="71">
        <v>10938.325999999999</v>
      </c>
      <c r="W33" s="71">
        <v>9909.4439999999995</v>
      </c>
      <c r="X33" s="71">
        <v>7838.1469999999999</v>
      </c>
      <c r="Y33" s="72">
        <v>32830.218000000001</v>
      </c>
      <c r="Z33" s="99">
        <f>SUM(C33:Y33)</f>
        <v>515478.86600000004</v>
      </c>
    </row>
    <row r="34" spans="2:26" s="97" customFormat="1" ht="16.5" customHeight="1">
      <c r="B34" s="98" t="s">
        <v>63</v>
      </c>
      <c r="C34" s="70">
        <v>1909.114</v>
      </c>
      <c r="D34" s="71">
        <v>3655.451</v>
      </c>
      <c r="E34" s="71">
        <v>1723.886</v>
      </c>
      <c r="F34" s="71">
        <v>1427.019</v>
      </c>
      <c r="G34" s="71">
        <v>1052.617</v>
      </c>
      <c r="H34" s="71">
        <v>381.577</v>
      </c>
      <c r="I34" s="71">
        <v>198.99100000000001</v>
      </c>
      <c r="J34" s="71">
        <v>1082.5409999999999</v>
      </c>
      <c r="K34" s="71">
        <v>96.131</v>
      </c>
      <c r="L34" s="71">
        <v>454.40199999999999</v>
      </c>
      <c r="M34" s="71">
        <v>262.642</v>
      </c>
      <c r="N34" s="71">
        <v>139.446</v>
      </c>
      <c r="O34" s="71">
        <v>512.53099999999995</v>
      </c>
      <c r="P34" s="71">
        <v>521.14800000000002</v>
      </c>
      <c r="Q34" s="71">
        <v>178.80600000000001</v>
      </c>
      <c r="R34" s="71">
        <v>182.43799999999999</v>
      </c>
      <c r="S34" s="71">
        <v>202.71700000000001</v>
      </c>
      <c r="T34" s="71">
        <v>89.596000000000004</v>
      </c>
      <c r="U34" s="71">
        <v>167.72499999999999</v>
      </c>
      <c r="V34" s="71">
        <v>419.43700000000001</v>
      </c>
      <c r="W34" s="71">
        <v>238.43899999999999</v>
      </c>
      <c r="X34" s="71">
        <v>50.350999999999999</v>
      </c>
      <c r="Y34" s="71">
        <f>484.633+2623.482</f>
        <v>3108.1149999999998</v>
      </c>
      <c r="Z34" s="99">
        <f>SUM(C34:Y34)</f>
        <v>18055.12</v>
      </c>
    </row>
    <row r="35" spans="2:26" ht="7.5" customHeight="1" thickBot="1">
      <c r="B35" s="100"/>
      <c r="C35" s="101"/>
      <c r="D35" s="102"/>
      <c r="E35" s="102"/>
      <c r="F35" s="102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105"/>
    </row>
    <row r="36" spans="2:26" ht="14.1" customHeight="1" thickTop="1">
      <c r="B36" s="106" t="s">
        <v>64</v>
      </c>
      <c r="C36" s="107"/>
      <c r="D36" s="107"/>
      <c r="E36" s="107"/>
      <c r="F36" s="107"/>
    </row>
  </sheetData>
  <mergeCells count="26">
    <mergeCell ref="P3:P4"/>
    <mergeCell ref="B1:Z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W3:W4"/>
    <mergeCell ref="X3:X4"/>
    <mergeCell ref="Y3:Y4"/>
    <mergeCell ref="Z3:Z4"/>
    <mergeCell ref="Q3:Q4"/>
    <mergeCell ref="R3:R4"/>
    <mergeCell ref="S3:S4"/>
    <mergeCell ref="T3:T4"/>
    <mergeCell ref="U3:U4"/>
    <mergeCell ref="V3:V4"/>
  </mergeCells>
  <printOptions horizontalCentered="1" verticalCentered="1"/>
  <pageMargins left="0" right="0" top="0" bottom="0" header="0" footer="0"/>
  <pageSetup paperSize="9" scale="85" orientation="portrait" r:id="rId1"/>
  <headerFooter alignWithMargins="0"/>
  <colBreaks count="2" manualBreakCount="2">
    <brk id="4" max="1048575" man="1"/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3"/>
  <sheetViews>
    <sheetView zoomScaleNormal="100" workbookViewId="0">
      <pane xSplit="2" ySplit="4" topLeftCell="C5" activePane="bottomRight" state="frozen"/>
      <selection pane="bottomRight" activeCell="B29" sqref="B29"/>
      <selection pane="bottomLeft" activeCell="A5" sqref="A5"/>
      <selection pane="topRight" activeCell="C1" sqref="C1"/>
    </sheetView>
  </sheetViews>
  <sheetFormatPr defaultRowHeight="14.1" customHeight="1"/>
  <cols>
    <col min="1" max="1" width="1.125" style="23" customWidth="1"/>
    <col min="2" max="2" width="66.375" style="24" customWidth="1"/>
    <col min="3" max="3" width="15.875" style="23" customWidth="1"/>
    <col min="4" max="4" width="16.625" style="23" customWidth="1"/>
    <col min="5" max="256" width="9" style="23"/>
    <col min="257" max="257" width="1.125" style="23" customWidth="1"/>
    <col min="258" max="258" width="66.375" style="23" customWidth="1"/>
    <col min="259" max="259" width="15.875" style="23" customWidth="1"/>
    <col min="260" max="260" width="16.625" style="23" customWidth="1"/>
    <col min="261" max="512" width="9" style="23"/>
    <col min="513" max="513" width="1.125" style="23" customWidth="1"/>
    <col min="514" max="514" width="66.375" style="23" customWidth="1"/>
    <col min="515" max="515" width="15.875" style="23" customWidth="1"/>
    <col min="516" max="516" width="16.625" style="23" customWidth="1"/>
    <col min="517" max="768" width="9" style="23"/>
    <col min="769" max="769" width="1.125" style="23" customWidth="1"/>
    <col min="770" max="770" width="66.375" style="23" customWidth="1"/>
    <col min="771" max="771" width="15.875" style="23" customWidth="1"/>
    <col min="772" max="772" width="16.625" style="23" customWidth="1"/>
    <col min="773" max="1024" width="9" style="23"/>
    <col min="1025" max="1025" width="1.125" style="23" customWidth="1"/>
    <col min="1026" max="1026" width="66.375" style="23" customWidth="1"/>
    <col min="1027" max="1027" width="15.875" style="23" customWidth="1"/>
    <col min="1028" max="1028" width="16.625" style="23" customWidth="1"/>
    <col min="1029" max="1280" width="9" style="23"/>
    <col min="1281" max="1281" width="1.125" style="23" customWidth="1"/>
    <col min="1282" max="1282" width="66.375" style="23" customWidth="1"/>
    <col min="1283" max="1283" width="15.875" style="23" customWidth="1"/>
    <col min="1284" max="1284" width="16.625" style="23" customWidth="1"/>
    <col min="1285" max="1536" width="9" style="23"/>
    <col min="1537" max="1537" width="1.125" style="23" customWidth="1"/>
    <col min="1538" max="1538" width="66.375" style="23" customWidth="1"/>
    <col min="1539" max="1539" width="15.875" style="23" customWidth="1"/>
    <col min="1540" max="1540" width="16.625" style="23" customWidth="1"/>
    <col min="1541" max="1792" width="9" style="23"/>
    <col min="1793" max="1793" width="1.125" style="23" customWidth="1"/>
    <col min="1794" max="1794" width="66.375" style="23" customWidth="1"/>
    <col min="1795" max="1795" width="15.875" style="23" customWidth="1"/>
    <col min="1796" max="1796" width="16.625" style="23" customWidth="1"/>
    <col min="1797" max="2048" width="9" style="23"/>
    <col min="2049" max="2049" width="1.125" style="23" customWidth="1"/>
    <col min="2050" max="2050" width="66.375" style="23" customWidth="1"/>
    <col min="2051" max="2051" width="15.875" style="23" customWidth="1"/>
    <col min="2052" max="2052" width="16.625" style="23" customWidth="1"/>
    <col min="2053" max="2304" width="9" style="23"/>
    <col min="2305" max="2305" width="1.125" style="23" customWidth="1"/>
    <col min="2306" max="2306" width="66.375" style="23" customWidth="1"/>
    <col min="2307" max="2307" width="15.875" style="23" customWidth="1"/>
    <col min="2308" max="2308" width="16.625" style="23" customWidth="1"/>
    <col min="2309" max="2560" width="9" style="23"/>
    <col min="2561" max="2561" width="1.125" style="23" customWidth="1"/>
    <col min="2562" max="2562" width="66.375" style="23" customWidth="1"/>
    <col min="2563" max="2563" width="15.875" style="23" customWidth="1"/>
    <col min="2564" max="2564" width="16.625" style="23" customWidth="1"/>
    <col min="2565" max="2816" width="9" style="23"/>
    <col min="2817" max="2817" width="1.125" style="23" customWidth="1"/>
    <col min="2818" max="2818" width="66.375" style="23" customWidth="1"/>
    <col min="2819" max="2819" width="15.875" style="23" customWidth="1"/>
    <col min="2820" max="2820" width="16.625" style="23" customWidth="1"/>
    <col min="2821" max="3072" width="9" style="23"/>
    <col min="3073" max="3073" width="1.125" style="23" customWidth="1"/>
    <col min="3074" max="3074" width="66.375" style="23" customWidth="1"/>
    <col min="3075" max="3075" width="15.875" style="23" customWidth="1"/>
    <col min="3076" max="3076" width="16.625" style="23" customWidth="1"/>
    <col min="3077" max="3328" width="9" style="23"/>
    <col min="3329" max="3329" width="1.125" style="23" customWidth="1"/>
    <col min="3330" max="3330" width="66.375" style="23" customWidth="1"/>
    <col min="3331" max="3331" width="15.875" style="23" customWidth="1"/>
    <col min="3332" max="3332" width="16.625" style="23" customWidth="1"/>
    <col min="3333" max="3584" width="9" style="23"/>
    <col min="3585" max="3585" width="1.125" style="23" customWidth="1"/>
    <col min="3586" max="3586" width="66.375" style="23" customWidth="1"/>
    <col min="3587" max="3587" width="15.875" style="23" customWidth="1"/>
    <col min="3588" max="3588" width="16.625" style="23" customWidth="1"/>
    <col min="3589" max="3840" width="9" style="23"/>
    <col min="3841" max="3841" width="1.125" style="23" customWidth="1"/>
    <col min="3842" max="3842" width="66.375" style="23" customWidth="1"/>
    <col min="3843" max="3843" width="15.875" style="23" customWidth="1"/>
    <col min="3844" max="3844" width="16.625" style="23" customWidth="1"/>
    <col min="3845" max="4096" width="9" style="23"/>
    <col min="4097" max="4097" width="1.125" style="23" customWidth="1"/>
    <col min="4098" max="4098" width="66.375" style="23" customWidth="1"/>
    <col min="4099" max="4099" width="15.875" style="23" customWidth="1"/>
    <col min="4100" max="4100" width="16.625" style="23" customWidth="1"/>
    <col min="4101" max="4352" width="9" style="23"/>
    <col min="4353" max="4353" width="1.125" style="23" customWidth="1"/>
    <col min="4354" max="4354" width="66.375" style="23" customWidth="1"/>
    <col min="4355" max="4355" width="15.875" style="23" customWidth="1"/>
    <col min="4356" max="4356" width="16.625" style="23" customWidth="1"/>
    <col min="4357" max="4608" width="9" style="23"/>
    <col min="4609" max="4609" width="1.125" style="23" customWidth="1"/>
    <col min="4610" max="4610" width="66.375" style="23" customWidth="1"/>
    <col min="4611" max="4611" width="15.875" style="23" customWidth="1"/>
    <col min="4612" max="4612" width="16.625" style="23" customWidth="1"/>
    <col min="4613" max="4864" width="9" style="23"/>
    <col min="4865" max="4865" width="1.125" style="23" customWidth="1"/>
    <col min="4866" max="4866" width="66.375" style="23" customWidth="1"/>
    <col min="4867" max="4867" width="15.875" style="23" customWidth="1"/>
    <col min="4868" max="4868" width="16.625" style="23" customWidth="1"/>
    <col min="4869" max="5120" width="9" style="23"/>
    <col min="5121" max="5121" width="1.125" style="23" customWidth="1"/>
    <col min="5122" max="5122" width="66.375" style="23" customWidth="1"/>
    <col min="5123" max="5123" width="15.875" style="23" customWidth="1"/>
    <col min="5124" max="5124" width="16.625" style="23" customWidth="1"/>
    <col min="5125" max="5376" width="9" style="23"/>
    <col min="5377" max="5377" width="1.125" style="23" customWidth="1"/>
    <col min="5378" max="5378" width="66.375" style="23" customWidth="1"/>
    <col min="5379" max="5379" width="15.875" style="23" customWidth="1"/>
    <col min="5380" max="5380" width="16.625" style="23" customWidth="1"/>
    <col min="5381" max="5632" width="9" style="23"/>
    <col min="5633" max="5633" width="1.125" style="23" customWidth="1"/>
    <col min="5634" max="5634" width="66.375" style="23" customWidth="1"/>
    <col min="5635" max="5635" width="15.875" style="23" customWidth="1"/>
    <col min="5636" max="5636" width="16.625" style="23" customWidth="1"/>
    <col min="5637" max="5888" width="9" style="23"/>
    <col min="5889" max="5889" width="1.125" style="23" customWidth="1"/>
    <col min="5890" max="5890" width="66.375" style="23" customWidth="1"/>
    <col min="5891" max="5891" width="15.875" style="23" customWidth="1"/>
    <col min="5892" max="5892" width="16.625" style="23" customWidth="1"/>
    <col min="5893" max="6144" width="9" style="23"/>
    <col min="6145" max="6145" width="1.125" style="23" customWidth="1"/>
    <col min="6146" max="6146" width="66.375" style="23" customWidth="1"/>
    <col min="6147" max="6147" width="15.875" style="23" customWidth="1"/>
    <col min="6148" max="6148" width="16.625" style="23" customWidth="1"/>
    <col min="6149" max="6400" width="9" style="23"/>
    <col min="6401" max="6401" width="1.125" style="23" customWidth="1"/>
    <col min="6402" max="6402" width="66.375" style="23" customWidth="1"/>
    <col min="6403" max="6403" width="15.875" style="23" customWidth="1"/>
    <col min="6404" max="6404" width="16.625" style="23" customWidth="1"/>
    <col min="6405" max="6656" width="9" style="23"/>
    <col min="6657" max="6657" width="1.125" style="23" customWidth="1"/>
    <col min="6658" max="6658" width="66.375" style="23" customWidth="1"/>
    <col min="6659" max="6659" width="15.875" style="23" customWidth="1"/>
    <col min="6660" max="6660" width="16.625" style="23" customWidth="1"/>
    <col min="6661" max="6912" width="9" style="23"/>
    <col min="6913" max="6913" width="1.125" style="23" customWidth="1"/>
    <col min="6914" max="6914" width="66.375" style="23" customWidth="1"/>
    <col min="6915" max="6915" width="15.875" style="23" customWidth="1"/>
    <col min="6916" max="6916" width="16.625" style="23" customWidth="1"/>
    <col min="6917" max="7168" width="9" style="23"/>
    <col min="7169" max="7169" width="1.125" style="23" customWidth="1"/>
    <col min="7170" max="7170" width="66.375" style="23" customWidth="1"/>
    <col min="7171" max="7171" width="15.875" style="23" customWidth="1"/>
    <col min="7172" max="7172" width="16.625" style="23" customWidth="1"/>
    <col min="7173" max="7424" width="9" style="23"/>
    <col min="7425" max="7425" width="1.125" style="23" customWidth="1"/>
    <col min="7426" max="7426" width="66.375" style="23" customWidth="1"/>
    <col min="7427" max="7427" width="15.875" style="23" customWidth="1"/>
    <col min="7428" max="7428" width="16.625" style="23" customWidth="1"/>
    <col min="7429" max="7680" width="9" style="23"/>
    <col min="7681" max="7681" width="1.125" style="23" customWidth="1"/>
    <col min="7682" max="7682" width="66.375" style="23" customWidth="1"/>
    <col min="7683" max="7683" width="15.875" style="23" customWidth="1"/>
    <col min="7684" max="7684" width="16.625" style="23" customWidth="1"/>
    <col min="7685" max="7936" width="9" style="23"/>
    <col min="7937" max="7937" width="1.125" style="23" customWidth="1"/>
    <col min="7938" max="7938" width="66.375" style="23" customWidth="1"/>
    <col min="7939" max="7939" width="15.875" style="23" customWidth="1"/>
    <col min="7940" max="7940" width="16.625" style="23" customWidth="1"/>
    <col min="7941" max="8192" width="9" style="23"/>
    <col min="8193" max="8193" width="1.125" style="23" customWidth="1"/>
    <col min="8194" max="8194" width="66.375" style="23" customWidth="1"/>
    <col min="8195" max="8195" width="15.875" style="23" customWidth="1"/>
    <col min="8196" max="8196" width="16.625" style="23" customWidth="1"/>
    <col min="8197" max="8448" width="9" style="23"/>
    <col min="8449" max="8449" width="1.125" style="23" customWidth="1"/>
    <col min="8450" max="8450" width="66.375" style="23" customWidth="1"/>
    <col min="8451" max="8451" width="15.875" style="23" customWidth="1"/>
    <col min="8452" max="8452" width="16.625" style="23" customWidth="1"/>
    <col min="8453" max="8704" width="9" style="23"/>
    <col min="8705" max="8705" width="1.125" style="23" customWidth="1"/>
    <col min="8706" max="8706" width="66.375" style="23" customWidth="1"/>
    <col min="8707" max="8707" width="15.875" style="23" customWidth="1"/>
    <col min="8708" max="8708" width="16.625" style="23" customWidth="1"/>
    <col min="8709" max="8960" width="9" style="23"/>
    <col min="8961" max="8961" width="1.125" style="23" customWidth="1"/>
    <col min="8962" max="8962" width="66.375" style="23" customWidth="1"/>
    <col min="8963" max="8963" width="15.875" style="23" customWidth="1"/>
    <col min="8964" max="8964" width="16.625" style="23" customWidth="1"/>
    <col min="8965" max="9216" width="9" style="23"/>
    <col min="9217" max="9217" width="1.125" style="23" customWidth="1"/>
    <col min="9218" max="9218" width="66.375" style="23" customWidth="1"/>
    <col min="9219" max="9219" width="15.875" style="23" customWidth="1"/>
    <col min="9220" max="9220" width="16.625" style="23" customWidth="1"/>
    <col min="9221" max="9472" width="9" style="23"/>
    <col min="9473" max="9473" width="1.125" style="23" customWidth="1"/>
    <col min="9474" max="9474" width="66.375" style="23" customWidth="1"/>
    <col min="9475" max="9475" width="15.875" style="23" customWidth="1"/>
    <col min="9476" max="9476" width="16.625" style="23" customWidth="1"/>
    <col min="9477" max="9728" width="9" style="23"/>
    <col min="9729" max="9729" width="1.125" style="23" customWidth="1"/>
    <col min="9730" max="9730" width="66.375" style="23" customWidth="1"/>
    <col min="9731" max="9731" width="15.875" style="23" customWidth="1"/>
    <col min="9732" max="9732" width="16.625" style="23" customWidth="1"/>
    <col min="9733" max="9984" width="9" style="23"/>
    <col min="9985" max="9985" width="1.125" style="23" customWidth="1"/>
    <col min="9986" max="9986" width="66.375" style="23" customWidth="1"/>
    <col min="9987" max="9987" width="15.875" style="23" customWidth="1"/>
    <col min="9988" max="9988" width="16.625" style="23" customWidth="1"/>
    <col min="9989" max="10240" width="9" style="23"/>
    <col min="10241" max="10241" width="1.125" style="23" customWidth="1"/>
    <col min="10242" max="10242" width="66.375" style="23" customWidth="1"/>
    <col min="10243" max="10243" width="15.875" style="23" customWidth="1"/>
    <col min="10244" max="10244" width="16.625" style="23" customWidth="1"/>
    <col min="10245" max="10496" width="9" style="23"/>
    <col min="10497" max="10497" width="1.125" style="23" customWidth="1"/>
    <col min="10498" max="10498" width="66.375" style="23" customWidth="1"/>
    <col min="10499" max="10499" width="15.875" style="23" customWidth="1"/>
    <col min="10500" max="10500" width="16.625" style="23" customWidth="1"/>
    <col min="10501" max="10752" width="9" style="23"/>
    <col min="10753" max="10753" width="1.125" style="23" customWidth="1"/>
    <col min="10754" max="10754" width="66.375" style="23" customWidth="1"/>
    <col min="10755" max="10755" width="15.875" style="23" customWidth="1"/>
    <col min="10756" max="10756" width="16.625" style="23" customWidth="1"/>
    <col min="10757" max="11008" width="9" style="23"/>
    <col min="11009" max="11009" width="1.125" style="23" customWidth="1"/>
    <col min="11010" max="11010" width="66.375" style="23" customWidth="1"/>
    <col min="11011" max="11011" width="15.875" style="23" customWidth="1"/>
    <col min="11012" max="11012" width="16.625" style="23" customWidth="1"/>
    <col min="11013" max="11264" width="9" style="23"/>
    <col min="11265" max="11265" width="1.125" style="23" customWidth="1"/>
    <col min="11266" max="11266" width="66.375" style="23" customWidth="1"/>
    <col min="11267" max="11267" width="15.875" style="23" customWidth="1"/>
    <col min="11268" max="11268" width="16.625" style="23" customWidth="1"/>
    <col min="11269" max="11520" width="9" style="23"/>
    <col min="11521" max="11521" width="1.125" style="23" customWidth="1"/>
    <col min="11522" max="11522" width="66.375" style="23" customWidth="1"/>
    <col min="11523" max="11523" width="15.875" style="23" customWidth="1"/>
    <col min="11524" max="11524" width="16.625" style="23" customWidth="1"/>
    <col min="11525" max="11776" width="9" style="23"/>
    <col min="11777" max="11777" width="1.125" style="23" customWidth="1"/>
    <col min="11778" max="11778" width="66.375" style="23" customWidth="1"/>
    <col min="11779" max="11779" width="15.875" style="23" customWidth="1"/>
    <col min="11780" max="11780" width="16.625" style="23" customWidth="1"/>
    <col min="11781" max="12032" width="9" style="23"/>
    <col min="12033" max="12033" width="1.125" style="23" customWidth="1"/>
    <col min="12034" max="12034" width="66.375" style="23" customWidth="1"/>
    <col min="12035" max="12035" width="15.875" style="23" customWidth="1"/>
    <col min="12036" max="12036" width="16.625" style="23" customWidth="1"/>
    <col min="12037" max="12288" width="9" style="23"/>
    <col min="12289" max="12289" width="1.125" style="23" customWidth="1"/>
    <col min="12290" max="12290" width="66.375" style="23" customWidth="1"/>
    <col min="12291" max="12291" width="15.875" style="23" customWidth="1"/>
    <col min="12292" max="12292" width="16.625" style="23" customWidth="1"/>
    <col min="12293" max="12544" width="9" style="23"/>
    <col min="12545" max="12545" width="1.125" style="23" customWidth="1"/>
    <col min="12546" max="12546" width="66.375" style="23" customWidth="1"/>
    <col min="12547" max="12547" width="15.875" style="23" customWidth="1"/>
    <col min="12548" max="12548" width="16.625" style="23" customWidth="1"/>
    <col min="12549" max="12800" width="9" style="23"/>
    <col min="12801" max="12801" width="1.125" style="23" customWidth="1"/>
    <col min="12802" max="12802" width="66.375" style="23" customWidth="1"/>
    <col min="12803" max="12803" width="15.875" style="23" customWidth="1"/>
    <col min="12804" max="12804" width="16.625" style="23" customWidth="1"/>
    <col min="12805" max="13056" width="9" style="23"/>
    <col min="13057" max="13057" width="1.125" style="23" customWidth="1"/>
    <col min="13058" max="13058" width="66.375" style="23" customWidth="1"/>
    <col min="13059" max="13059" width="15.875" style="23" customWidth="1"/>
    <col min="13060" max="13060" width="16.625" style="23" customWidth="1"/>
    <col min="13061" max="13312" width="9" style="23"/>
    <col min="13313" max="13313" width="1.125" style="23" customWidth="1"/>
    <col min="13314" max="13314" width="66.375" style="23" customWidth="1"/>
    <col min="13315" max="13315" width="15.875" style="23" customWidth="1"/>
    <col min="13316" max="13316" width="16.625" style="23" customWidth="1"/>
    <col min="13317" max="13568" width="9" style="23"/>
    <col min="13569" max="13569" width="1.125" style="23" customWidth="1"/>
    <col min="13570" max="13570" width="66.375" style="23" customWidth="1"/>
    <col min="13571" max="13571" width="15.875" style="23" customWidth="1"/>
    <col min="13572" max="13572" width="16.625" style="23" customWidth="1"/>
    <col min="13573" max="13824" width="9" style="23"/>
    <col min="13825" max="13825" width="1.125" style="23" customWidth="1"/>
    <col min="13826" max="13826" width="66.375" style="23" customWidth="1"/>
    <col min="13827" max="13827" width="15.875" style="23" customWidth="1"/>
    <col min="13828" max="13828" width="16.625" style="23" customWidth="1"/>
    <col min="13829" max="14080" width="9" style="23"/>
    <col min="14081" max="14081" width="1.125" style="23" customWidth="1"/>
    <col min="14082" max="14082" width="66.375" style="23" customWidth="1"/>
    <col min="14083" max="14083" width="15.875" style="23" customWidth="1"/>
    <col min="14084" max="14084" width="16.625" style="23" customWidth="1"/>
    <col min="14085" max="14336" width="9" style="23"/>
    <col min="14337" max="14337" width="1.125" style="23" customWidth="1"/>
    <col min="14338" max="14338" width="66.375" style="23" customWidth="1"/>
    <col min="14339" max="14339" width="15.875" style="23" customWidth="1"/>
    <col min="14340" max="14340" width="16.625" style="23" customWidth="1"/>
    <col min="14341" max="14592" width="9" style="23"/>
    <col min="14593" max="14593" width="1.125" style="23" customWidth="1"/>
    <col min="14594" max="14594" width="66.375" style="23" customWidth="1"/>
    <col min="14595" max="14595" width="15.875" style="23" customWidth="1"/>
    <col min="14596" max="14596" width="16.625" style="23" customWidth="1"/>
    <col min="14597" max="14848" width="9" style="23"/>
    <col min="14849" max="14849" width="1.125" style="23" customWidth="1"/>
    <col min="14850" max="14850" width="66.375" style="23" customWidth="1"/>
    <col min="14851" max="14851" width="15.875" style="23" customWidth="1"/>
    <col min="14852" max="14852" width="16.625" style="23" customWidth="1"/>
    <col min="14853" max="15104" width="9" style="23"/>
    <col min="15105" max="15105" width="1.125" style="23" customWidth="1"/>
    <col min="15106" max="15106" width="66.375" style="23" customWidth="1"/>
    <col min="15107" max="15107" width="15.875" style="23" customWidth="1"/>
    <col min="15108" max="15108" width="16.625" style="23" customWidth="1"/>
    <col min="15109" max="15360" width="9" style="23"/>
    <col min="15361" max="15361" width="1.125" style="23" customWidth="1"/>
    <col min="15362" max="15362" width="66.375" style="23" customWidth="1"/>
    <col min="15363" max="15363" width="15.875" style="23" customWidth="1"/>
    <col min="15364" max="15364" width="16.625" style="23" customWidth="1"/>
    <col min="15365" max="15616" width="9" style="23"/>
    <col min="15617" max="15617" width="1.125" style="23" customWidth="1"/>
    <col min="15618" max="15618" width="66.375" style="23" customWidth="1"/>
    <col min="15619" max="15619" width="15.875" style="23" customWidth="1"/>
    <col min="15620" max="15620" width="16.625" style="23" customWidth="1"/>
    <col min="15621" max="15872" width="9" style="23"/>
    <col min="15873" max="15873" width="1.125" style="23" customWidth="1"/>
    <col min="15874" max="15874" width="66.375" style="23" customWidth="1"/>
    <col min="15875" max="15875" width="15.875" style="23" customWidth="1"/>
    <col min="15876" max="15876" width="16.625" style="23" customWidth="1"/>
    <col min="15877" max="16128" width="9" style="23"/>
    <col min="16129" max="16129" width="1.125" style="23" customWidth="1"/>
    <col min="16130" max="16130" width="66.375" style="23" customWidth="1"/>
    <col min="16131" max="16131" width="15.875" style="23" customWidth="1"/>
    <col min="16132" max="16132" width="16.625" style="23" customWidth="1"/>
    <col min="16133" max="16384" width="9" style="23"/>
  </cols>
  <sheetData>
    <row r="1" spans="2:5" ht="14.1" customHeight="1">
      <c r="B1" s="22"/>
    </row>
    <row r="2" spans="2:5" ht="18" customHeight="1">
      <c r="B2" s="119" t="s">
        <v>65</v>
      </c>
      <c r="C2" s="119"/>
      <c r="D2" s="119"/>
    </row>
    <row r="3" spans="2:5" ht="9.75" customHeight="1" thickBot="1"/>
    <row r="4" spans="2:5" ht="53.25" customHeight="1" thickTop="1">
      <c r="B4" s="25" t="s">
        <v>1</v>
      </c>
      <c r="C4" s="26" t="s">
        <v>66</v>
      </c>
      <c r="D4" s="27" t="s">
        <v>67</v>
      </c>
    </row>
    <row r="5" spans="2:5" ht="15">
      <c r="B5" s="28" t="s">
        <v>68</v>
      </c>
      <c r="C5" s="29"/>
      <c r="D5" s="30"/>
    </row>
    <row r="6" spans="2:5" ht="15">
      <c r="B6" s="31" t="s">
        <v>69</v>
      </c>
      <c r="C6" s="32">
        <v>1174</v>
      </c>
      <c r="D6" s="33">
        <v>909</v>
      </c>
    </row>
    <row r="7" spans="2:5" ht="15">
      <c r="B7" s="31" t="s">
        <v>70</v>
      </c>
      <c r="C7" s="32">
        <v>31307</v>
      </c>
      <c r="D7" s="33">
        <v>23581</v>
      </c>
    </row>
    <row r="8" spans="2:5" ht="15">
      <c r="B8" s="31" t="s">
        <v>71</v>
      </c>
      <c r="C8" s="32">
        <v>1234</v>
      </c>
      <c r="D8" s="33">
        <v>723</v>
      </c>
    </row>
    <row r="9" spans="2:5" ht="15">
      <c r="B9" s="28" t="s">
        <v>72</v>
      </c>
      <c r="C9" s="29"/>
      <c r="D9" s="30"/>
    </row>
    <row r="10" spans="2:5" ht="15">
      <c r="B10" s="31" t="s">
        <v>73</v>
      </c>
      <c r="C10" s="34">
        <v>40</v>
      </c>
      <c r="D10" s="33">
        <v>35</v>
      </c>
    </row>
    <row r="11" spans="2:5" ht="15">
      <c r="B11" s="28" t="s">
        <v>74</v>
      </c>
      <c r="C11" s="29"/>
      <c r="D11" s="30"/>
    </row>
    <row r="12" spans="2:5" ht="15">
      <c r="B12" s="31" t="s">
        <v>75</v>
      </c>
      <c r="C12" s="32">
        <v>2378</v>
      </c>
      <c r="D12" s="33">
        <v>2944</v>
      </c>
    </row>
    <row r="13" spans="2:5" ht="15">
      <c r="B13" s="31" t="s">
        <v>76</v>
      </c>
      <c r="C13" s="32">
        <v>1157.1350319999999</v>
      </c>
      <c r="D13" s="33">
        <v>428.30965600000002</v>
      </c>
      <c r="E13" s="35"/>
    </row>
    <row r="14" spans="2:5" ht="15">
      <c r="B14" s="28" t="s">
        <v>77</v>
      </c>
      <c r="C14" s="29"/>
      <c r="D14" s="30"/>
    </row>
    <row r="15" spans="2:5" ht="15">
      <c r="B15" s="31" t="s">
        <v>78</v>
      </c>
      <c r="C15" s="32">
        <v>513</v>
      </c>
      <c r="D15" s="33">
        <v>513</v>
      </c>
    </row>
    <row r="16" spans="2:5" ht="15">
      <c r="B16" s="31" t="s">
        <v>79</v>
      </c>
      <c r="C16" s="32">
        <v>325771196</v>
      </c>
      <c r="D16" s="33">
        <v>81250534</v>
      </c>
    </row>
    <row r="17" spans="2:5" ht="13.5" customHeight="1">
      <c r="B17" s="31" t="s">
        <v>80</v>
      </c>
      <c r="C17" s="32">
        <v>326320523</v>
      </c>
      <c r="D17" s="33">
        <v>76536349</v>
      </c>
    </row>
    <row r="18" spans="2:5" ht="15">
      <c r="B18" s="28" t="s">
        <v>81</v>
      </c>
      <c r="C18" s="29"/>
      <c r="D18" s="30"/>
    </row>
    <row r="19" spans="2:5" ht="15">
      <c r="B19" s="31" t="s">
        <v>82</v>
      </c>
      <c r="C19" s="32">
        <v>153499</v>
      </c>
      <c r="D19" s="33">
        <v>97103</v>
      </c>
    </row>
    <row r="20" spans="2:5" ht="15">
      <c r="B20" s="31" t="s">
        <v>83</v>
      </c>
      <c r="C20" s="32">
        <v>12038</v>
      </c>
      <c r="D20" s="33">
        <v>12341</v>
      </c>
    </row>
    <row r="21" spans="2:5" ht="15.75" thickBot="1">
      <c r="B21" s="36" t="s">
        <v>84</v>
      </c>
      <c r="C21" s="37">
        <v>70010</v>
      </c>
      <c r="D21" s="38">
        <v>77799</v>
      </c>
    </row>
    <row r="22" spans="2:5" ht="14.1" customHeight="1" thickTop="1">
      <c r="B22" s="120" t="s">
        <v>85</v>
      </c>
      <c r="C22" s="120"/>
      <c r="D22" s="39"/>
      <c r="E22" s="35"/>
    </row>
    <row r="23" spans="2:5" ht="14.1" customHeight="1">
      <c r="B23" s="120"/>
      <c r="C23" s="120"/>
    </row>
  </sheetData>
  <mergeCells count="3">
    <mergeCell ref="B2:D2"/>
    <mergeCell ref="B22:C22"/>
    <mergeCell ref="B23:C23"/>
  </mergeCells>
  <printOptions horizontalCentered="1"/>
  <pageMargins left="0.11811023622047245" right="0.11811023622047245" top="1.07" bottom="0.92" header="0.6692913385826772" footer="0.59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BFACBA-D0E6-446A-BBA5-4E9F6880AE0C}"/>
</file>

<file path=customXml/itemProps2.xml><?xml version="1.0" encoding="utf-8"?>
<ds:datastoreItem xmlns:ds="http://schemas.openxmlformats.org/officeDocument/2006/customXml" ds:itemID="{6FB1EA53-6F9E-4746-8C43-4EDB6F524CAA}"/>
</file>

<file path=customXml/itemProps3.xml><?xml version="1.0" encoding="utf-8"?>
<ds:datastoreItem xmlns:ds="http://schemas.openxmlformats.org/officeDocument/2006/customXml" ds:itemID="{0A1A1C7F-3842-47BA-9FB1-3061BFDD4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2017-02-27T13:38:15Z</dcterms:created>
  <dcterms:modified xsi:type="dcterms:W3CDTF">2021-12-15T12:30:01Z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