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xr:revisionPtr revIDLastSave="0" documentId="8_{4FB98EF6-A6C5-4F16-8B6C-3A6E7385E8CC}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H_6_Rendkívüli jogorvoslat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'H_6_Rendkívüli jogorvoslat'!$B$1:$Q$13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Recover">[17]Makró1!$A$95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ableName">"Dummy"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4" l="1"/>
  <c r="L9" i="14"/>
  <c r="M9" i="14" s="1"/>
  <c r="E9" i="14"/>
  <c r="K10" i="14"/>
  <c r="J10" i="14"/>
  <c r="P10" i="14"/>
  <c r="O9" i="14"/>
  <c r="I8" i="14"/>
  <c r="H8" i="14"/>
  <c r="H10" i="14" s="1"/>
  <c r="G8" i="14"/>
  <c r="G10" i="14" s="1"/>
  <c r="N8" i="14"/>
  <c r="N10" i="14" s="1"/>
  <c r="F8" i="14"/>
  <c r="D8" i="14"/>
  <c r="D10" i="14" s="1"/>
  <c r="C8" i="14"/>
  <c r="C10" i="14" l="1"/>
  <c r="E8" i="14"/>
  <c r="F10" i="14"/>
  <c r="L8" i="14"/>
  <c r="M8" i="14" s="1"/>
  <c r="Q9" i="14"/>
  <c r="L10" i="14"/>
  <c r="E10" i="14"/>
  <c r="I10" i="14"/>
  <c r="O8" i="14"/>
  <c r="O10" i="14" s="1"/>
  <c r="M10" i="14" l="1"/>
  <c r="Q8" i="14"/>
  <c r="Q10" i="14" s="1"/>
  <c r="L13" i="14" l="1"/>
  <c r="E13" i="14"/>
  <c r="N12" i="14"/>
  <c r="N14" i="14" s="1"/>
  <c r="K12" i="14"/>
  <c r="K14" i="14" s="1"/>
  <c r="J12" i="14"/>
  <c r="J14" i="14" s="1"/>
  <c r="I12" i="14"/>
  <c r="I14" i="14" s="1"/>
  <c r="H12" i="14"/>
  <c r="H14" i="14" s="1"/>
  <c r="G12" i="14"/>
  <c r="G14" i="14" s="1"/>
  <c r="F12" i="14"/>
  <c r="D12" i="14"/>
  <c r="D14" i="14" s="1"/>
  <c r="C12" i="14"/>
  <c r="C14" i="14" s="1"/>
  <c r="F14" i="14" l="1"/>
  <c r="L12" i="14"/>
  <c r="L14" i="14" s="1"/>
  <c r="M13" i="14"/>
  <c r="O13" i="14"/>
  <c r="O12" i="14"/>
  <c r="E12" i="14"/>
  <c r="E14" i="14" s="1"/>
  <c r="Q13" i="14"/>
  <c r="Q12" i="14" l="1"/>
  <c r="Q14" i="14" s="1"/>
  <c r="O14" i="14"/>
  <c r="M14" i="14"/>
  <c r="M12" i="14"/>
</calcChain>
</file>

<file path=xl/sharedStrings.xml><?xml version="1.0" encoding="utf-8"?>
<sst xmlns="http://schemas.openxmlformats.org/spreadsheetml/2006/main" count="26" uniqueCount="23">
  <si>
    <t>Felügyeleti intézkedés iránti kérelmek, felügyeleti döntések 2015 – 2016. években országos adat</t>
  </si>
  <si>
    <t>Döntési szint</t>
  </si>
  <si>
    <t xml:space="preserve">Előző évről áthúzódó ügy            </t>
  </si>
  <si>
    <t>Tárgyévben indult ügy</t>
  </si>
  <si>
    <t>Elintézendő ügyek összesen</t>
  </si>
  <si>
    <t>Felügyeleti döntések</t>
  </si>
  <si>
    <t>Helyben-hagyás aránya</t>
  </si>
  <si>
    <t>Eljárás megszünte-tése</t>
  </si>
  <si>
    <t xml:space="preserve">Elintézett kérelmek összesen </t>
  </si>
  <si>
    <t>Eljárás  felfüggesz-tése</t>
  </si>
  <si>
    <t>Tárgyidőszak végén folyamatban lévő ügyek</t>
  </si>
  <si>
    <t>Intézkedés mellőzése</t>
  </si>
  <si>
    <t>Megváltoztatás</t>
  </si>
  <si>
    <t>Megsemmisítés</t>
  </si>
  <si>
    <t>Megsemmisítés, új eljárás</t>
  </si>
  <si>
    <t>Részjogerő</t>
  </si>
  <si>
    <t>Utasítás döntésre</t>
  </si>
  <si>
    <t>Mind- 
összesen</t>
  </si>
  <si>
    <t>2015. év</t>
  </si>
  <si>
    <t>Fellebbviteli Igazgatóság által hozott döntések</t>
  </si>
  <si>
    <t xml:space="preserve">NAV Vezetője hatáskörében hozott döntések </t>
  </si>
  <si>
    <t xml:space="preserve">   Jogorvoslatok összesen: </t>
  </si>
  <si>
    <t>2016.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</si>
</sst>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_F_t;[Red]\-#,##0.00"/>
  </numFmts>
  <fonts count="4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0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8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17" borderId="6" applyNumberFormat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7" applyNumberFormat="0" applyFill="0" applyAlignment="0" applyProtection="0"/>
    <xf numFmtId="0" fontId="4" fillId="18" borderId="8" applyNumberFormat="0" applyFont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21" fillId="5" borderId="0" applyNumberFormat="0" applyBorder="0" applyAlignment="0" applyProtection="0"/>
    <xf numFmtId="0" fontId="22" fillId="23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" fillId="0" borderId="0"/>
    <xf numFmtId="0" fontId="25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9" fillId="0" borderId="0"/>
    <xf numFmtId="0" fontId="27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28" fillId="0" borderId="10" applyNumberFormat="0" applyFill="0" applyAlignment="0" applyProtection="0"/>
    <xf numFmtId="0" fontId="29" fillId="4" borderId="0" applyNumberFormat="0" applyBorder="0" applyAlignment="0" applyProtection="0"/>
    <xf numFmtId="0" fontId="30" fillId="24" borderId="0" applyNumberFormat="0" applyBorder="0" applyAlignment="0" applyProtection="0"/>
    <xf numFmtId="0" fontId="31" fillId="23" borderId="2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0" fontId="32" fillId="0" borderId="0"/>
    <xf numFmtId="0" fontId="6" fillId="0" borderId="0"/>
    <xf numFmtId="0" fontId="4" fillId="0" borderId="0"/>
    <xf numFmtId="9" fontId="39" fillId="0" borderId="0" applyFont="0" applyFill="0" applyBorder="0" applyAlignment="0" applyProtection="0"/>
    <xf numFmtId="0" fontId="39" fillId="0" borderId="0"/>
    <xf numFmtId="0" fontId="39" fillId="0" borderId="0"/>
    <xf numFmtId="0" fontId="9" fillId="0" borderId="0"/>
    <xf numFmtId="0" fontId="2" fillId="0" borderId="0"/>
    <xf numFmtId="0" fontId="3" fillId="0" borderId="0"/>
    <xf numFmtId="165" fontId="40" fillId="0" borderId="1" applyFill="0" applyBorder="0" applyAlignment="0"/>
  </cellStyleXfs>
  <cellXfs count="35">
    <xf numFmtId="0" fontId="0" fillId="0" borderId="0" xfId="0"/>
    <xf numFmtId="0" fontId="36" fillId="0" borderId="0" xfId="82" applyFont="1" applyAlignment="1">
      <alignment vertical="center"/>
    </xf>
    <xf numFmtId="0" fontId="37" fillId="0" borderId="0" xfId="82" applyFont="1" applyAlignment="1">
      <alignment vertical="center"/>
    </xf>
    <xf numFmtId="0" fontId="38" fillId="0" borderId="0" xfId="82" applyFont="1" applyAlignment="1">
      <alignment vertical="center"/>
    </xf>
    <xf numFmtId="3" fontId="34" fillId="0" borderId="1" xfId="82" applyNumberFormat="1" applyFont="1" applyBorder="1" applyAlignment="1">
      <alignment horizontal="right" vertical="center" indent="1"/>
    </xf>
    <xf numFmtId="9" fontId="34" fillId="0" borderId="1" xfId="82" applyNumberFormat="1" applyFont="1" applyBorder="1" applyAlignment="1">
      <alignment horizontal="right" vertical="center" indent="1"/>
    </xf>
    <xf numFmtId="3" fontId="8" fillId="2" borderId="1" xfId="82" applyNumberFormat="1" applyFont="1" applyFill="1" applyBorder="1" applyAlignment="1">
      <alignment horizontal="right" vertical="center" indent="1"/>
    </xf>
    <xf numFmtId="3" fontId="34" fillId="2" borderId="1" xfId="82" applyNumberFormat="1" applyFont="1" applyFill="1" applyBorder="1" applyAlignment="1">
      <alignment horizontal="right" vertical="center" indent="1"/>
    </xf>
    <xf numFmtId="3" fontId="8" fillId="0" borderId="1" xfId="82" applyNumberFormat="1" applyFont="1" applyBorder="1" applyAlignment="1">
      <alignment horizontal="right" vertical="center" indent="1"/>
    </xf>
    <xf numFmtId="0" fontId="8" fillId="0" borderId="1" xfId="82" applyFont="1" applyBorder="1" applyAlignment="1">
      <alignment horizontal="left" vertical="center" wrapText="1" indent="1"/>
    </xf>
    <xf numFmtId="0" fontId="8" fillId="2" borderId="1" xfId="82" applyFont="1" applyFill="1" applyBorder="1" applyAlignment="1">
      <alignment horizontal="left" vertical="center" wrapText="1" indent="1"/>
    </xf>
    <xf numFmtId="3" fontId="7" fillId="26" borderId="1" xfId="82" applyNumberFormat="1" applyFont="1" applyFill="1" applyBorder="1" applyAlignment="1">
      <alignment horizontal="left" vertical="center"/>
    </xf>
    <xf numFmtId="3" fontId="7" fillId="26" borderId="1" xfId="82" applyNumberFormat="1" applyFont="1" applyFill="1" applyBorder="1" applyAlignment="1">
      <alignment horizontal="right" vertical="center" indent="1"/>
    </xf>
    <xf numFmtId="9" fontId="33" fillId="26" borderId="1" xfId="82" applyNumberFormat="1" applyFont="1" applyFill="1" applyBorder="1" applyAlignment="1">
      <alignment horizontal="right" vertical="center" indent="1"/>
    </xf>
    <xf numFmtId="0" fontId="7" fillId="0" borderId="1" xfId="82" applyFont="1" applyBorder="1" applyAlignment="1">
      <alignment horizontal="center" vertical="center" wrapText="1"/>
    </xf>
    <xf numFmtId="0" fontId="34" fillId="25" borderId="11" xfId="82" applyFont="1" applyFill="1" applyBorder="1" applyAlignment="1">
      <alignment horizontal="center" vertical="center" wrapText="1"/>
    </xf>
    <xf numFmtId="0" fontId="34" fillId="25" borderId="12" xfId="68" applyFont="1" applyFill="1" applyBorder="1" applyAlignment="1">
      <alignment horizontal="center" vertical="center" wrapText="1"/>
    </xf>
    <xf numFmtId="0" fontId="7" fillId="25" borderId="11" xfId="82" applyFont="1" applyFill="1" applyBorder="1" applyAlignment="1">
      <alignment horizontal="center" vertical="center" wrapText="1"/>
    </xf>
    <xf numFmtId="0" fontId="3" fillId="25" borderId="12" xfId="68" applyFill="1" applyBorder="1" applyAlignment="1">
      <alignment horizontal="center" vertical="center" wrapText="1"/>
    </xf>
    <xf numFmtId="0" fontId="35" fillId="0" borderId="0" xfId="82" applyFont="1" applyAlignment="1">
      <alignment horizontal="center" vertical="center" wrapText="1"/>
    </xf>
    <xf numFmtId="0" fontId="7" fillId="25" borderId="13" xfId="82" applyFont="1" applyFill="1" applyBorder="1" applyAlignment="1">
      <alignment horizontal="center" vertical="center" wrapText="1"/>
    </xf>
    <xf numFmtId="0" fontId="7" fillId="25" borderId="15" xfId="82" applyFont="1" applyFill="1" applyBorder="1" applyAlignment="1">
      <alignment horizontal="center" vertical="center" wrapText="1"/>
    </xf>
    <xf numFmtId="0" fontId="7" fillId="25" borderId="16" xfId="82" applyFont="1" applyFill="1" applyBorder="1" applyAlignment="1">
      <alignment horizontal="center" vertical="center" wrapText="1"/>
    </xf>
    <xf numFmtId="0" fontId="7" fillId="25" borderId="12" xfId="82" applyFont="1" applyFill="1" applyBorder="1" applyAlignment="1">
      <alignment horizontal="center" vertical="center" wrapText="1"/>
    </xf>
    <xf numFmtId="0" fontId="7" fillId="25" borderId="19" xfId="82" applyFont="1" applyFill="1" applyBorder="1" applyAlignment="1">
      <alignment horizontal="center" vertical="center" wrapText="1"/>
    </xf>
    <xf numFmtId="0" fontId="7" fillId="25" borderId="20" xfId="82" applyFont="1" applyFill="1" applyBorder="1" applyAlignment="1">
      <alignment horizontal="center" vertical="center" wrapText="1"/>
    </xf>
    <xf numFmtId="0" fontId="3" fillId="25" borderId="17" xfId="68" applyFill="1" applyBorder="1" applyAlignment="1">
      <alignment vertical="center"/>
    </xf>
    <xf numFmtId="0" fontId="3" fillId="25" borderId="14" xfId="68" applyFill="1" applyBorder="1" applyAlignment="1">
      <alignment vertical="center"/>
    </xf>
    <xf numFmtId="0" fontId="33" fillId="25" borderId="16" xfId="82" applyFont="1" applyFill="1" applyBorder="1" applyAlignment="1">
      <alignment horizontal="center" vertical="center" wrapText="1"/>
    </xf>
    <xf numFmtId="0" fontId="33" fillId="25" borderId="12" xfId="82" applyFont="1" applyFill="1" applyBorder="1" applyAlignment="1">
      <alignment horizontal="center" vertical="center" wrapText="1"/>
    </xf>
    <xf numFmtId="0" fontId="7" fillId="25" borderId="18" xfId="82" applyFont="1" applyFill="1" applyBorder="1" applyAlignment="1">
      <alignment horizontal="center" vertical="center" wrapText="1"/>
    </xf>
    <xf numFmtId="0" fontId="7" fillId="25" borderId="22" xfId="82" applyFont="1" applyFill="1" applyBorder="1" applyAlignment="1">
      <alignment horizontal="center" vertical="center" wrapText="1"/>
    </xf>
    <xf numFmtId="0" fontId="34" fillId="25" borderId="12" xfId="82" applyFont="1" applyFill="1" applyBorder="1" applyAlignment="1">
      <alignment horizontal="center" vertical="center" wrapText="1"/>
    </xf>
    <xf numFmtId="0" fontId="34" fillId="25" borderId="21" xfId="82" applyFont="1" applyFill="1" applyBorder="1" applyAlignment="1">
      <alignment horizontal="center" vertical="center" wrapText="1"/>
    </xf>
    <xf numFmtId="0" fontId="34" fillId="25" borderId="20" xfId="68" applyFont="1" applyFill="1" applyBorder="1" applyAlignment="1">
      <alignment horizontal="center" vertical="center" wrapText="1"/>
    </xf>
  </cellXfs>
  <cellStyles count="90">
    <cellStyle name="20% - 1. jelölőszín 2" xfId="5" xr:uid="{00000000-0005-0000-0000-000000000000}"/>
    <cellStyle name="20% - 2. jelölőszín 2" xfId="6" xr:uid="{00000000-0005-0000-0000-000001000000}"/>
    <cellStyle name="20% - 3. jelölőszín 2" xfId="7" xr:uid="{00000000-0005-0000-0000-000002000000}"/>
    <cellStyle name="20% - 4. jelölőszín 2" xfId="8" xr:uid="{00000000-0005-0000-0000-000003000000}"/>
    <cellStyle name="20% - 5. jelölőszín 2" xfId="9" xr:uid="{00000000-0005-0000-0000-000004000000}"/>
    <cellStyle name="20% - 6. jelölőszín 2" xfId="10" xr:uid="{00000000-0005-0000-0000-000005000000}"/>
    <cellStyle name="40% - 1. jelölőszín 2" xfId="11" xr:uid="{00000000-0005-0000-0000-000006000000}"/>
    <cellStyle name="40% - 2. jelölőszín 2" xfId="12" xr:uid="{00000000-0005-0000-0000-000007000000}"/>
    <cellStyle name="40% - 3. jelölőszín 2" xfId="13" xr:uid="{00000000-0005-0000-0000-000008000000}"/>
    <cellStyle name="40% - 4. jelölőszín 2" xfId="14" xr:uid="{00000000-0005-0000-0000-000009000000}"/>
    <cellStyle name="40% - 5. jelölőszín 2" xfId="15" xr:uid="{00000000-0005-0000-0000-00000A000000}"/>
    <cellStyle name="40% - 6. jelölőszín 2" xfId="16" xr:uid="{00000000-0005-0000-0000-00000B000000}"/>
    <cellStyle name="60% - 1. jelölőszín 2" xfId="17" xr:uid="{00000000-0005-0000-0000-00000C000000}"/>
    <cellStyle name="60% - 2. jelölőszín 2" xfId="18" xr:uid="{00000000-0005-0000-0000-00000D000000}"/>
    <cellStyle name="60% - 3. jelölőszín 2" xfId="19" xr:uid="{00000000-0005-0000-0000-00000E000000}"/>
    <cellStyle name="60% - 4. jelölőszín 2" xfId="20" xr:uid="{00000000-0005-0000-0000-00000F000000}"/>
    <cellStyle name="60% - 5. jelölőszín 2" xfId="21" xr:uid="{00000000-0005-0000-0000-000010000000}"/>
    <cellStyle name="60% - 6. jelölőszín 2" xfId="22" xr:uid="{00000000-0005-0000-0000-000011000000}"/>
    <cellStyle name="Bevitel 2" xfId="23" xr:uid="{00000000-0005-0000-0000-000012000000}"/>
    <cellStyle name="Cím 2" xfId="24" xr:uid="{00000000-0005-0000-0000-000013000000}"/>
    <cellStyle name="Címsor 1 2" xfId="25" xr:uid="{00000000-0005-0000-0000-000014000000}"/>
    <cellStyle name="Címsor 2 2" xfId="26" xr:uid="{00000000-0005-0000-0000-000015000000}"/>
    <cellStyle name="Címsor 3 2" xfId="27" xr:uid="{00000000-0005-0000-0000-000016000000}"/>
    <cellStyle name="Címsor 4 2" xfId="28" xr:uid="{00000000-0005-0000-0000-000017000000}"/>
    <cellStyle name="Ellenőrzőcella 2" xfId="29" xr:uid="{00000000-0005-0000-0000-000018000000}"/>
    <cellStyle name="Ezres 2" xfId="30" xr:uid="{00000000-0005-0000-0000-000019000000}"/>
    <cellStyle name="Ezres 3" xfId="31" xr:uid="{00000000-0005-0000-0000-00001A000000}"/>
    <cellStyle name="Figyelmeztetés 2" xfId="32" xr:uid="{00000000-0005-0000-0000-00001B000000}"/>
    <cellStyle name="Hiperhivatkozás" xfId="33" xr:uid="{00000000-0005-0000-0000-00001C000000}"/>
    <cellStyle name="Hivatkozás 2" xfId="34" xr:uid="{00000000-0005-0000-0000-00001D000000}"/>
    <cellStyle name="Hivatkozott cella 2" xfId="35" xr:uid="{00000000-0005-0000-0000-00001E000000}"/>
    <cellStyle name="Jegyzet 2" xfId="36" xr:uid="{00000000-0005-0000-0000-00001F000000}"/>
    <cellStyle name="Jelölőszín (1) 2" xfId="37" xr:uid="{00000000-0005-0000-0000-000020000000}"/>
    <cellStyle name="Jelölőszín (2) 2" xfId="38" xr:uid="{00000000-0005-0000-0000-000021000000}"/>
    <cellStyle name="Jelölőszín (3) 2" xfId="39" xr:uid="{00000000-0005-0000-0000-000022000000}"/>
    <cellStyle name="Jelölőszín (4) 2" xfId="40" xr:uid="{00000000-0005-0000-0000-000023000000}"/>
    <cellStyle name="Jelölőszín (5) 2" xfId="41" xr:uid="{00000000-0005-0000-0000-000024000000}"/>
    <cellStyle name="Jelölőszín (6) 2" xfId="42" xr:uid="{00000000-0005-0000-0000-000025000000}"/>
    <cellStyle name="Jó 2" xfId="43" xr:uid="{00000000-0005-0000-0000-000026000000}"/>
    <cellStyle name="Kimenet 2" xfId="44" xr:uid="{00000000-0005-0000-0000-000027000000}"/>
    <cellStyle name="Magyarázó szöveg 2" xfId="45" xr:uid="{00000000-0005-0000-0000-000028000000}"/>
    <cellStyle name="Normál" xfId="0" builtinId="0"/>
    <cellStyle name="Normál 10" xfId="46" xr:uid="{00000000-0005-0000-0000-00002A000000}"/>
    <cellStyle name="Normál 11" xfId="4" xr:uid="{00000000-0005-0000-0000-00002B000000}"/>
    <cellStyle name="Normál 11 2" xfId="47" xr:uid="{00000000-0005-0000-0000-00002C000000}"/>
    <cellStyle name="Normál 11 3" xfId="81" xr:uid="{00000000-0005-0000-0000-00002D000000}"/>
    <cellStyle name="Normál 12" xfId="48" xr:uid="{00000000-0005-0000-0000-00002E000000}"/>
    <cellStyle name="Normál 2" xfId="1" xr:uid="{00000000-0005-0000-0000-00002F000000}"/>
    <cellStyle name="Normál 2 2" xfId="49" xr:uid="{00000000-0005-0000-0000-000030000000}"/>
    <cellStyle name="Normál 2 2 2" xfId="50" xr:uid="{00000000-0005-0000-0000-000031000000}"/>
    <cellStyle name="Normál 2 2 3" xfId="84" xr:uid="{00000000-0005-0000-0000-000032000000}"/>
    <cellStyle name="Normál 2 3" xfId="51" xr:uid="{00000000-0005-0000-0000-000033000000}"/>
    <cellStyle name="Normál 2 4" xfId="52" xr:uid="{00000000-0005-0000-0000-000034000000}"/>
    <cellStyle name="Normál 2 5" xfId="53" xr:uid="{00000000-0005-0000-0000-000035000000}"/>
    <cellStyle name="Normál 2 6" xfId="54" xr:uid="{00000000-0005-0000-0000-000036000000}"/>
    <cellStyle name="Normál 2_beszámoló201209" xfId="85" xr:uid="{00000000-0005-0000-0000-000037000000}"/>
    <cellStyle name="Normál 3" xfId="3" xr:uid="{00000000-0005-0000-0000-000038000000}"/>
    <cellStyle name="Normál 3 2" xfId="55" xr:uid="{00000000-0005-0000-0000-000039000000}"/>
    <cellStyle name="Normál 3 2 2" xfId="56" xr:uid="{00000000-0005-0000-0000-00003A000000}"/>
    <cellStyle name="Normál 3 2 2 2" xfId="57" xr:uid="{00000000-0005-0000-0000-00003B000000}"/>
    <cellStyle name="Normál 3 2 2 2 2" xfId="58" xr:uid="{00000000-0005-0000-0000-00003C000000}"/>
    <cellStyle name="Normál 3 2 2 2 2 2" xfId="59" xr:uid="{00000000-0005-0000-0000-00003D000000}"/>
    <cellStyle name="Normál 3 3" xfId="60" xr:uid="{00000000-0005-0000-0000-00003E000000}"/>
    <cellStyle name="Normál 3 3 2" xfId="61" xr:uid="{00000000-0005-0000-0000-00003F000000}"/>
    <cellStyle name="Normál 3 3 2 2" xfId="62" xr:uid="{00000000-0005-0000-0000-000040000000}"/>
    <cellStyle name="Normál 4" xfId="63" xr:uid="{00000000-0005-0000-0000-000041000000}"/>
    <cellStyle name="Normál 4 2" xfId="64" xr:uid="{00000000-0005-0000-0000-000042000000}"/>
    <cellStyle name="Normál 5" xfId="65" xr:uid="{00000000-0005-0000-0000-000043000000}"/>
    <cellStyle name="Normál 5 2" xfId="86" xr:uid="{00000000-0005-0000-0000-000044000000}"/>
    <cellStyle name="Normál 6" xfId="66" xr:uid="{00000000-0005-0000-0000-000045000000}"/>
    <cellStyle name="Normál 6 2" xfId="87" xr:uid="{00000000-0005-0000-0000-000046000000}"/>
    <cellStyle name="Normál 7" xfId="67" xr:uid="{00000000-0005-0000-0000-000047000000}"/>
    <cellStyle name="Normál 7 2" xfId="68" xr:uid="{00000000-0005-0000-0000-000048000000}"/>
    <cellStyle name="Normál 8" xfId="69" xr:uid="{00000000-0005-0000-0000-000049000000}"/>
    <cellStyle name="Normál 8 2" xfId="70" xr:uid="{00000000-0005-0000-0000-00004A000000}"/>
    <cellStyle name="Normál 9" xfId="2" xr:uid="{00000000-0005-0000-0000-00004B000000}"/>
    <cellStyle name="Normál 9 2" xfId="88" xr:uid="{00000000-0005-0000-0000-00004C000000}"/>
    <cellStyle name="Normál_JOGItablak_képletekkel2008junKATI" xfId="82" xr:uid="{00000000-0005-0000-0000-00004D000000}"/>
    <cellStyle name="Normal_KARSZJ3" xfId="71" xr:uid="{00000000-0005-0000-0000-00004E000000}"/>
    <cellStyle name="Összesen 2" xfId="72" xr:uid="{00000000-0005-0000-0000-00004F000000}"/>
    <cellStyle name="Rossz 2" xfId="73" xr:uid="{00000000-0005-0000-0000-000050000000}"/>
    <cellStyle name="Semleges 2" xfId="74" xr:uid="{00000000-0005-0000-0000-000051000000}"/>
    <cellStyle name="Stílus 1" xfId="89" xr:uid="{00000000-0005-0000-0000-000052000000}"/>
    <cellStyle name="Számítás 2" xfId="75" xr:uid="{00000000-0005-0000-0000-000053000000}"/>
    <cellStyle name="Százalék 2" xfId="76" xr:uid="{00000000-0005-0000-0000-000054000000}"/>
    <cellStyle name="Százalék 3" xfId="77" xr:uid="{00000000-0005-0000-0000-000055000000}"/>
    <cellStyle name="Százalék 4" xfId="78" xr:uid="{00000000-0005-0000-0000-000056000000}"/>
    <cellStyle name="Százalék 5" xfId="79" xr:uid="{00000000-0005-0000-0000-000057000000}"/>
    <cellStyle name="Százalék 6" xfId="80" xr:uid="{00000000-0005-0000-0000-000058000000}"/>
    <cellStyle name="Százalék 7" xfId="83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Q18"/>
  <sheetViews>
    <sheetView tabSelected="1" zoomScale="85" zoomScaleNormal="85" workbookViewId="0">
      <selection activeCell="B9" sqref="B9"/>
    </sheetView>
  </sheetViews>
  <sheetFormatPr defaultColWidth="8" defaultRowHeight="12.75"/>
  <cols>
    <col min="1" max="1" width="0.75" style="1" customWidth="1"/>
    <col min="2" max="2" width="25" style="1" customWidth="1"/>
    <col min="3" max="3" width="11.125" style="1" customWidth="1"/>
    <col min="4" max="4" width="10.625" style="1" customWidth="1"/>
    <col min="5" max="5" width="10.5" style="1" customWidth="1"/>
    <col min="6" max="6" width="10.375" style="1" customWidth="1"/>
    <col min="7" max="7" width="12" style="1" customWidth="1"/>
    <col min="8" max="8" width="11.875" style="1" customWidth="1"/>
    <col min="9" max="9" width="12.375" style="1" customWidth="1"/>
    <col min="10" max="11" width="8.75" style="1" customWidth="1"/>
    <col min="12" max="13" width="7.625" style="1" customWidth="1"/>
    <col min="14" max="14" width="9.5" style="1" customWidth="1"/>
    <col min="15" max="15" width="8.875" style="1" customWidth="1"/>
    <col min="16" max="16" width="9" style="1" customWidth="1"/>
    <col min="17" max="17" width="11.75" style="1" customWidth="1"/>
    <col min="18" max="256" width="8" style="1"/>
    <col min="257" max="257" width="1.75" style="1" customWidth="1"/>
    <col min="258" max="258" width="25" style="1" customWidth="1"/>
    <col min="259" max="259" width="11.125" style="1" customWidth="1"/>
    <col min="260" max="260" width="10.625" style="1" customWidth="1"/>
    <col min="261" max="261" width="10.5" style="1" customWidth="1"/>
    <col min="262" max="262" width="10.375" style="1" customWidth="1"/>
    <col min="263" max="263" width="12" style="1" customWidth="1"/>
    <col min="264" max="264" width="11.875" style="1" customWidth="1"/>
    <col min="265" max="265" width="12.375" style="1" customWidth="1"/>
    <col min="266" max="267" width="8.75" style="1" customWidth="1"/>
    <col min="268" max="269" width="7.625" style="1" customWidth="1"/>
    <col min="270" max="270" width="9.5" style="1" customWidth="1"/>
    <col min="271" max="271" width="8.875" style="1" customWidth="1"/>
    <col min="272" max="272" width="9" style="1" customWidth="1"/>
    <col min="273" max="273" width="11.75" style="1" customWidth="1"/>
    <col min="274" max="512" width="8" style="1"/>
    <col min="513" max="513" width="1.75" style="1" customWidth="1"/>
    <col min="514" max="514" width="25" style="1" customWidth="1"/>
    <col min="515" max="515" width="11.125" style="1" customWidth="1"/>
    <col min="516" max="516" width="10.625" style="1" customWidth="1"/>
    <col min="517" max="517" width="10.5" style="1" customWidth="1"/>
    <col min="518" max="518" width="10.375" style="1" customWidth="1"/>
    <col min="519" max="519" width="12" style="1" customWidth="1"/>
    <col min="520" max="520" width="11.875" style="1" customWidth="1"/>
    <col min="521" max="521" width="12.375" style="1" customWidth="1"/>
    <col min="522" max="523" width="8.75" style="1" customWidth="1"/>
    <col min="524" max="525" width="7.625" style="1" customWidth="1"/>
    <col min="526" max="526" width="9.5" style="1" customWidth="1"/>
    <col min="527" max="527" width="8.875" style="1" customWidth="1"/>
    <col min="528" max="528" width="9" style="1" customWidth="1"/>
    <col min="529" max="529" width="11.75" style="1" customWidth="1"/>
    <col min="530" max="768" width="8" style="1"/>
    <col min="769" max="769" width="1.75" style="1" customWidth="1"/>
    <col min="770" max="770" width="25" style="1" customWidth="1"/>
    <col min="771" max="771" width="11.125" style="1" customWidth="1"/>
    <col min="772" max="772" width="10.625" style="1" customWidth="1"/>
    <col min="773" max="773" width="10.5" style="1" customWidth="1"/>
    <col min="774" max="774" width="10.375" style="1" customWidth="1"/>
    <col min="775" max="775" width="12" style="1" customWidth="1"/>
    <col min="776" max="776" width="11.875" style="1" customWidth="1"/>
    <col min="777" max="777" width="12.375" style="1" customWidth="1"/>
    <col min="778" max="779" width="8.75" style="1" customWidth="1"/>
    <col min="780" max="781" width="7.625" style="1" customWidth="1"/>
    <col min="782" max="782" width="9.5" style="1" customWidth="1"/>
    <col min="783" max="783" width="8.875" style="1" customWidth="1"/>
    <col min="784" max="784" width="9" style="1" customWidth="1"/>
    <col min="785" max="785" width="11.75" style="1" customWidth="1"/>
    <col min="786" max="1024" width="8" style="1"/>
    <col min="1025" max="1025" width="1.75" style="1" customWidth="1"/>
    <col min="1026" max="1026" width="25" style="1" customWidth="1"/>
    <col min="1027" max="1027" width="11.125" style="1" customWidth="1"/>
    <col min="1028" max="1028" width="10.625" style="1" customWidth="1"/>
    <col min="1029" max="1029" width="10.5" style="1" customWidth="1"/>
    <col min="1030" max="1030" width="10.375" style="1" customWidth="1"/>
    <col min="1031" max="1031" width="12" style="1" customWidth="1"/>
    <col min="1032" max="1032" width="11.875" style="1" customWidth="1"/>
    <col min="1033" max="1033" width="12.375" style="1" customWidth="1"/>
    <col min="1034" max="1035" width="8.75" style="1" customWidth="1"/>
    <col min="1036" max="1037" width="7.625" style="1" customWidth="1"/>
    <col min="1038" max="1038" width="9.5" style="1" customWidth="1"/>
    <col min="1039" max="1039" width="8.875" style="1" customWidth="1"/>
    <col min="1040" max="1040" width="9" style="1" customWidth="1"/>
    <col min="1041" max="1041" width="11.75" style="1" customWidth="1"/>
    <col min="1042" max="1280" width="8" style="1"/>
    <col min="1281" max="1281" width="1.75" style="1" customWidth="1"/>
    <col min="1282" max="1282" width="25" style="1" customWidth="1"/>
    <col min="1283" max="1283" width="11.125" style="1" customWidth="1"/>
    <col min="1284" max="1284" width="10.625" style="1" customWidth="1"/>
    <col min="1285" max="1285" width="10.5" style="1" customWidth="1"/>
    <col min="1286" max="1286" width="10.375" style="1" customWidth="1"/>
    <col min="1287" max="1287" width="12" style="1" customWidth="1"/>
    <col min="1288" max="1288" width="11.875" style="1" customWidth="1"/>
    <col min="1289" max="1289" width="12.375" style="1" customWidth="1"/>
    <col min="1290" max="1291" width="8.75" style="1" customWidth="1"/>
    <col min="1292" max="1293" width="7.625" style="1" customWidth="1"/>
    <col min="1294" max="1294" width="9.5" style="1" customWidth="1"/>
    <col min="1295" max="1295" width="8.875" style="1" customWidth="1"/>
    <col min="1296" max="1296" width="9" style="1" customWidth="1"/>
    <col min="1297" max="1297" width="11.75" style="1" customWidth="1"/>
    <col min="1298" max="1536" width="8" style="1"/>
    <col min="1537" max="1537" width="1.75" style="1" customWidth="1"/>
    <col min="1538" max="1538" width="25" style="1" customWidth="1"/>
    <col min="1539" max="1539" width="11.125" style="1" customWidth="1"/>
    <col min="1540" max="1540" width="10.625" style="1" customWidth="1"/>
    <col min="1541" max="1541" width="10.5" style="1" customWidth="1"/>
    <col min="1542" max="1542" width="10.375" style="1" customWidth="1"/>
    <col min="1543" max="1543" width="12" style="1" customWidth="1"/>
    <col min="1544" max="1544" width="11.875" style="1" customWidth="1"/>
    <col min="1545" max="1545" width="12.375" style="1" customWidth="1"/>
    <col min="1546" max="1547" width="8.75" style="1" customWidth="1"/>
    <col min="1548" max="1549" width="7.625" style="1" customWidth="1"/>
    <col min="1550" max="1550" width="9.5" style="1" customWidth="1"/>
    <col min="1551" max="1551" width="8.875" style="1" customWidth="1"/>
    <col min="1552" max="1552" width="9" style="1" customWidth="1"/>
    <col min="1553" max="1553" width="11.75" style="1" customWidth="1"/>
    <col min="1554" max="1792" width="8" style="1"/>
    <col min="1793" max="1793" width="1.75" style="1" customWidth="1"/>
    <col min="1794" max="1794" width="25" style="1" customWidth="1"/>
    <col min="1795" max="1795" width="11.125" style="1" customWidth="1"/>
    <col min="1796" max="1796" width="10.625" style="1" customWidth="1"/>
    <col min="1797" max="1797" width="10.5" style="1" customWidth="1"/>
    <col min="1798" max="1798" width="10.375" style="1" customWidth="1"/>
    <col min="1799" max="1799" width="12" style="1" customWidth="1"/>
    <col min="1800" max="1800" width="11.875" style="1" customWidth="1"/>
    <col min="1801" max="1801" width="12.375" style="1" customWidth="1"/>
    <col min="1802" max="1803" width="8.75" style="1" customWidth="1"/>
    <col min="1804" max="1805" width="7.625" style="1" customWidth="1"/>
    <col min="1806" max="1806" width="9.5" style="1" customWidth="1"/>
    <col min="1807" max="1807" width="8.875" style="1" customWidth="1"/>
    <col min="1808" max="1808" width="9" style="1" customWidth="1"/>
    <col min="1809" max="1809" width="11.75" style="1" customWidth="1"/>
    <col min="1810" max="2048" width="8" style="1"/>
    <col min="2049" max="2049" width="1.75" style="1" customWidth="1"/>
    <col min="2050" max="2050" width="25" style="1" customWidth="1"/>
    <col min="2051" max="2051" width="11.125" style="1" customWidth="1"/>
    <col min="2052" max="2052" width="10.625" style="1" customWidth="1"/>
    <col min="2053" max="2053" width="10.5" style="1" customWidth="1"/>
    <col min="2054" max="2054" width="10.375" style="1" customWidth="1"/>
    <col min="2055" max="2055" width="12" style="1" customWidth="1"/>
    <col min="2056" max="2056" width="11.875" style="1" customWidth="1"/>
    <col min="2057" max="2057" width="12.375" style="1" customWidth="1"/>
    <col min="2058" max="2059" width="8.75" style="1" customWidth="1"/>
    <col min="2060" max="2061" width="7.625" style="1" customWidth="1"/>
    <col min="2062" max="2062" width="9.5" style="1" customWidth="1"/>
    <col min="2063" max="2063" width="8.875" style="1" customWidth="1"/>
    <col min="2064" max="2064" width="9" style="1" customWidth="1"/>
    <col min="2065" max="2065" width="11.75" style="1" customWidth="1"/>
    <col min="2066" max="2304" width="8" style="1"/>
    <col min="2305" max="2305" width="1.75" style="1" customWidth="1"/>
    <col min="2306" max="2306" width="25" style="1" customWidth="1"/>
    <col min="2307" max="2307" width="11.125" style="1" customWidth="1"/>
    <col min="2308" max="2308" width="10.625" style="1" customWidth="1"/>
    <col min="2309" max="2309" width="10.5" style="1" customWidth="1"/>
    <col min="2310" max="2310" width="10.375" style="1" customWidth="1"/>
    <col min="2311" max="2311" width="12" style="1" customWidth="1"/>
    <col min="2312" max="2312" width="11.875" style="1" customWidth="1"/>
    <col min="2313" max="2313" width="12.375" style="1" customWidth="1"/>
    <col min="2314" max="2315" width="8.75" style="1" customWidth="1"/>
    <col min="2316" max="2317" width="7.625" style="1" customWidth="1"/>
    <col min="2318" max="2318" width="9.5" style="1" customWidth="1"/>
    <col min="2319" max="2319" width="8.875" style="1" customWidth="1"/>
    <col min="2320" max="2320" width="9" style="1" customWidth="1"/>
    <col min="2321" max="2321" width="11.75" style="1" customWidth="1"/>
    <col min="2322" max="2560" width="8" style="1"/>
    <col min="2561" max="2561" width="1.75" style="1" customWidth="1"/>
    <col min="2562" max="2562" width="25" style="1" customWidth="1"/>
    <col min="2563" max="2563" width="11.125" style="1" customWidth="1"/>
    <col min="2564" max="2564" width="10.625" style="1" customWidth="1"/>
    <col min="2565" max="2565" width="10.5" style="1" customWidth="1"/>
    <col min="2566" max="2566" width="10.375" style="1" customWidth="1"/>
    <col min="2567" max="2567" width="12" style="1" customWidth="1"/>
    <col min="2568" max="2568" width="11.875" style="1" customWidth="1"/>
    <col min="2569" max="2569" width="12.375" style="1" customWidth="1"/>
    <col min="2570" max="2571" width="8.75" style="1" customWidth="1"/>
    <col min="2572" max="2573" width="7.625" style="1" customWidth="1"/>
    <col min="2574" max="2574" width="9.5" style="1" customWidth="1"/>
    <col min="2575" max="2575" width="8.875" style="1" customWidth="1"/>
    <col min="2576" max="2576" width="9" style="1" customWidth="1"/>
    <col min="2577" max="2577" width="11.75" style="1" customWidth="1"/>
    <col min="2578" max="2816" width="8" style="1"/>
    <col min="2817" max="2817" width="1.75" style="1" customWidth="1"/>
    <col min="2818" max="2818" width="25" style="1" customWidth="1"/>
    <col min="2819" max="2819" width="11.125" style="1" customWidth="1"/>
    <col min="2820" max="2820" width="10.625" style="1" customWidth="1"/>
    <col min="2821" max="2821" width="10.5" style="1" customWidth="1"/>
    <col min="2822" max="2822" width="10.375" style="1" customWidth="1"/>
    <col min="2823" max="2823" width="12" style="1" customWidth="1"/>
    <col min="2824" max="2824" width="11.875" style="1" customWidth="1"/>
    <col min="2825" max="2825" width="12.375" style="1" customWidth="1"/>
    <col min="2826" max="2827" width="8.75" style="1" customWidth="1"/>
    <col min="2828" max="2829" width="7.625" style="1" customWidth="1"/>
    <col min="2830" max="2830" width="9.5" style="1" customWidth="1"/>
    <col min="2831" max="2831" width="8.875" style="1" customWidth="1"/>
    <col min="2832" max="2832" width="9" style="1" customWidth="1"/>
    <col min="2833" max="2833" width="11.75" style="1" customWidth="1"/>
    <col min="2834" max="3072" width="8" style="1"/>
    <col min="3073" max="3073" width="1.75" style="1" customWidth="1"/>
    <col min="3074" max="3074" width="25" style="1" customWidth="1"/>
    <col min="3075" max="3075" width="11.125" style="1" customWidth="1"/>
    <col min="3076" max="3076" width="10.625" style="1" customWidth="1"/>
    <col min="3077" max="3077" width="10.5" style="1" customWidth="1"/>
    <col min="3078" max="3078" width="10.375" style="1" customWidth="1"/>
    <col min="3079" max="3079" width="12" style="1" customWidth="1"/>
    <col min="3080" max="3080" width="11.875" style="1" customWidth="1"/>
    <col min="3081" max="3081" width="12.375" style="1" customWidth="1"/>
    <col min="3082" max="3083" width="8.75" style="1" customWidth="1"/>
    <col min="3084" max="3085" width="7.625" style="1" customWidth="1"/>
    <col min="3086" max="3086" width="9.5" style="1" customWidth="1"/>
    <col min="3087" max="3087" width="8.875" style="1" customWidth="1"/>
    <col min="3088" max="3088" width="9" style="1" customWidth="1"/>
    <col min="3089" max="3089" width="11.75" style="1" customWidth="1"/>
    <col min="3090" max="3328" width="8" style="1"/>
    <col min="3329" max="3329" width="1.75" style="1" customWidth="1"/>
    <col min="3330" max="3330" width="25" style="1" customWidth="1"/>
    <col min="3331" max="3331" width="11.125" style="1" customWidth="1"/>
    <col min="3332" max="3332" width="10.625" style="1" customWidth="1"/>
    <col min="3333" max="3333" width="10.5" style="1" customWidth="1"/>
    <col min="3334" max="3334" width="10.375" style="1" customWidth="1"/>
    <col min="3335" max="3335" width="12" style="1" customWidth="1"/>
    <col min="3336" max="3336" width="11.875" style="1" customWidth="1"/>
    <col min="3337" max="3337" width="12.375" style="1" customWidth="1"/>
    <col min="3338" max="3339" width="8.75" style="1" customWidth="1"/>
    <col min="3340" max="3341" width="7.625" style="1" customWidth="1"/>
    <col min="3342" max="3342" width="9.5" style="1" customWidth="1"/>
    <col min="3343" max="3343" width="8.875" style="1" customWidth="1"/>
    <col min="3344" max="3344" width="9" style="1" customWidth="1"/>
    <col min="3345" max="3345" width="11.75" style="1" customWidth="1"/>
    <col min="3346" max="3584" width="8" style="1"/>
    <col min="3585" max="3585" width="1.75" style="1" customWidth="1"/>
    <col min="3586" max="3586" width="25" style="1" customWidth="1"/>
    <col min="3587" max="3587" width="11.125" style="1" customWidth="1"/>
    <col min="3588" max="3588" width="10.625" style="1" customWidth="1"/>
    <col min="3589" max="3589" width="10.5" style="1" customWidth="1"/>
    <col min="3590" max="3590" width="10.375" style="1" customWidth="1"/>
    <col min="3591" max="3591" width="12" style="1" customWidth="1"/>
    <col min="3592" max="3592" width="11.875" style="1" customWidth="1"/>
    <col min="3593" max="3593" width="12.375" style="1" customWidth="1"/>
    <col min="3594" max="3595" width="8.75" style="1" customWidth="1"/>
    <col min="3596" max="3597" width="7.625" style="1" customWidth="1"/>
    <col min="3598" max="3598" width="9.5" style="1" customWidth="1"/>
    <col min="3599" max="3599" width="8.875" style="1" customWidth="1"/>
    <col min="3600" max="3600" width="9" style="1" customWidth="1"/>
    <col min="3601" max="3601" width="11.75" style="1" customWidth="1"/>
    <col min="3602" max="3840" width="8" style="1"/>
    <col min="3841" max="3841" width="1.75" style="1" customWidth="1"/>
    <col min="3842" max="3842" width="25" style="1" customWidth="1"/>
    <col min="3843" max="3843" width="11.125" style="1" customWidth="1"/>
    <col min="3844" max="3844" width="10.625" style="1" customWidth="1"/>
    <col min="3845" max="3845" width="10.5" style="1" customWidth="1"/>
    <col min="3846" max="3846" width="10.375" style="1" customWidth="1"/>
    <col min="3847" max="3847" width="12" style="1" customWidth="1"/>
    <col min="3848" max="3848" width="11.875" style="1" customWidth="1"/>
    <col min="3849" max="3849" width="12.375" style="1" customWidth="1"/>
    <col min="3850" max="3851" width="8.75" style="1" customWidth="1"/>
    <col min="3852" max="3853" width="7.625" style="1" customWidth="1"/>
    <col min="3854" max="3854" width="9.5" style="1" customWidth="1"/>
    <col min="3855" max="3855" width="8.875" style="1" customWidth="1"/>
    <col min="3856" max="3856" width="9" style="1" customWidth="1"/>
    <col min="3857" max="3857" width="11.75" style="1" customWidth="1"/>
    <col min="3858" max="4096" width="8" style="1"/>
    <col min="4097" max="4097" width="1.75" style="1" customWidth="1"/>
    <col min="4098" max="4098" width="25" style="1" customWidth="1"/>
    <col min="4099" max="4099" width="11.125" style="1" customWidth="1"/>
    <col min="4100" max="4100" width="10.625" style="1" customWidth="1"/>
    <col min="4101" max="4101" width="10.5" style="1" customWidth="1"/>
    <col min="4102" max="4102" width="10.375" style="1" customWidth="1"/>
    <col min="4103" max="4103" width="12" style="1" customWidth="1"/>
    <col min="4104" max="4104" width="11.875" style="1" customWidth="1"/>
    <col min="4105" max="4105" width="12.375" style="1" customWidth="1"/>
    <col min="4106" max="4107" width="8.75" style="1" customWidth="1"/>
    <col min="4108" max="4109" width="7.625" style="1" customWidth="1"/>
    <col min="4110" max="4110" width="9.5" style="1" customWidth="1"/>
    <col min="4111" max="4111" width="8.875" style="1" customWidth="1"/>
    <col min="4112" max="4112" width="9" style="1" customWidth="1"/>
    <col min="4113" max="4113" width="11.75" style="1" customWidth="1"/>
    <col min="4114" max="4352" width="8" style="1"/>
    <col min="4353" max="4353" width="1.75" style="1" customWidth="1"/>
    <col min="4354" max="4354" width="25" style="1" customWidth="1"/>
    <col min="4355" max="4355" width="11.125" style="1" customWidth="1"/>
    <col min="4356" max="4356" width="10.625" style="1" customWidth="1"/>
    <col min="4357" max="4357" width="10.5" style="1" customWidth="1"/>
    <col min="4358" max="4358" width="10.375" style="1" customWidth="1"/>
    <col min="4359" max="4359" width="12" style="1" customWidth="1"/>
    <col min="4360" max="4360" width="11.875" style="1" customWidth="1"/>
    <col min="4361" max="4361" width="12.375" style="1" customWidth="1"/>
    <col min="4362" max="4363" width="8.75" style="1" customWidth="1"/>
    <col min="4364" max="4365" width="7.625" style="1" customWidth="1"/>
    <col min="4366" max="4366" width="9.5" style="1" customWidth="1"/>
    <col min="4367" max="4367" width="8.875" style="1" customWidth="1"/>
    <col min="4368" max="4368" width="9" style="1" customWidth="1"/>
    <col min="4369" max="4369" width="11.75" style="1" customWidth="1"/>
    <col min="4370" max="4608" width="8" style="1"/>
    <col min="4609" max="4609" width="1.75" style="1" customWidth="1"/>
    <col min="4610" max="4610" width="25" style="1" customWidth="1"/>
    <col min="4611" max="4611" width="11.125" style="1" customWidth="1"/>
    <col min="4612" max="4612" width="10.625" style="1" customWidth="1"/>
    <col min="4613" max="4613" width="10.5" style="1" customWidth="1"/>
    <col min="4614" max="4614" width="10.375" style="1" customWidth="1"/>
    <col min="4615" max="4615" width="12" style="1" customWidth="1"/>
    <col min="4616" max="4616" width="11.875" style="1" customWidth="1"/>
    <col min="4617" max="4617" width="12.375" style="1" customWidth="1"/>
    <col min="4618" max="4619" width="8.75" style="1" customWidth="1"/>
    <col min="4620" max="4621" width="7.625" style="1" customWidth="1"/>
    <col min="4622" max="4622" width="9.5" style="1" customWidth="1"/>
    <col min="4623" max="4623" width="8.875" style="1" customWidth="1"/>
    <col min="4624" max="4624" width="9" style="1" customWidth="1"/>
    <col min="4625" max="4625" width="11.75" style="1" customWidth="1"/>
    <col min="4626" max="4864" width="8" style="1"/>
    <col min="4865" max="4865" width="1.75" style="1" customWidth="1"/>
    <col min="4866" max="4866" width="25" style="1" customWidth="1"/>
    <col min="4867" max="4867" width="11.125" style="1" customWidth="1"/>
    <col min="4868" max="4868" width="10.625" style="1" customWidth="1"/>
    <col min="4869" max="4869" width="10.5" style="1" customWidth="1"/>
    <col min="4870" max="4870" width="10.375" style="1" customWidth="1"/>
    <col min="4871" max="4871" width="12" style="1" customWidth="1"/>
    <col min="4872" max="4872" width="11.875" style="1" customWidth="1"/>
    <col min="4873" max="4873" width="12.375" style="1" customWidth="1"/>
    <col min="4874" max="4875" width="8.75" style="1" customWidth="1"/>
    <col min="4876" max="4877" width="7.625" style="1" customWidth="1"/>
    <col min="4878" max="4878" width="9.5" style="1" customWidth="1"/>
    <col min="4879" max="4879" width="8.875" style="1" customWidth="1"/>
    <col min="4880" max="4880" width="9" style="1" customWidth="1"/>
    <col min="4881" max="4881" width="11.75" style="1" customWidth="1"/>
    <col min="4882" max="5120" width="8" style="1"/>
    <col min="5121" max="5121" width="1.75" style="1" customWidth="1"/>
    <col min="5122" max="5122" width="25" style="1" customWidth="1"/>
    <col min="5123" max="5123" width="11.125" style="1" customWidth="1"/>
    <col min="5124" max="5124" width="10.625" style="1" customWidth="1"/>
    <col min="5125" max="5125" width="10.5" style="1" customWidth="1"/>
    <col min="5126" max="5126" width="10.375" style="1" customWidth="1"/>
    <col min="5127" max="5127" width="12" style="1" customWidth="1"/>
    <col min="5128" max="5128" width="11.875" style="1" customWidth="1"/>
    <col min="5129" max="5129" width="12.375" style="1" customWidth="1"/>
    <col min="5130" max="5131" width="8.75" style="1" customWidth="1"/>
    <col min="5132" max="5133" width="7.625" style="1" customWidth="1"/>
    <col min="5134" max="5134" width="9.5" style="1" customWidth="1"/>
    <col min="5135" max="5135" width="8.875" style="1" customWidth="1"/>
    <col min="5136" max="5136" width="9" style="1" customWidth="1"/>
    <col min="5137" max="5137" width="11.75" style="1" customWidth="1"/>
    <col min="5138" max="5376" width="8" style="1"/>
    <col min="5377" max="5377" width="1.75" style="1" customWidth="1"/>
    <col min="5378" max="5378" width="25" style="1" customWidth="1"/>
    <col min="5379" max="5379" width="11.125" style="1" customWidth="1"/>
    <col min="5380" max="5380" width="10.625" style="1" customWidth="1"/>
    <col min="5381" max="5381" width="10.5" style="1" customWidth="1"/>
    <col min="5382" max="5382" width="10.375" style="1" customWidth="1"/>
    <col min="5383" max="5383" width="12" style="1" customWidth="1"/>
    <col min="5384" max="5384" width="11.875" style="1" customWidth="1"/>
    <col min="5385" max="5385" width="12.375" style="1" customWidth="1"/>
    <col min="5386" max="5387" width="8.75" style="1" customWidth="1"/>
    <col min="5388" max="5389" width="7.625" style="1" customWidth="1"/>
    <col min="5390" max="5390" width="9.5" style="1" customWidth="1"/>
    <col min="5391" max="5391" width="8.875" style="1" customWidth="1"/>
    <col min="5392" max="5392" width="9" style="1" customWidth="1"/>
    <col min="5393" max="5393" width="11.75" style="1" customWidth="1"/>
    <col min="5394" max="5632" width="8" style="1"/>
    <col min="5633" max="5633" width="1.75" style="1" customWidth="1"/>
    <col min="5634" max="5634" width="25" style="1" customWidth="1"/>
    <col min="5635" max="5635" width="11.125" style="1" customWidth="1"/>
    <col min="5636" max="5636" width="10.625" style="1" customWidth="1"/>
    <col min="5637" max="5637" width="10.5" style="1" customWidth="1"/>
    <col min="5638" max="5638" width="10.375" style="1" customWidth="1"/>
    <col min="5639" max="5639" width="12" style="1" customWidth="1"/>
    <col min="5640" max="5640" width="11.875" style="1" customWidth="1"/>
    <col min="5641" max="5641" width="12.375" style="1" customWidth="1"/>
    <col min="5642" max="5643" width="8.75" style="1" customWidth="1"/>
    <col min="5644" max="5645" width="7.625" style="1" customWidth="1"/>
    <col min="5646" max="5646" width="9.5" style="1" customWidth="1"/>
    <col min="5647" max="5647" width="8.875" style="1" customWidth="1"/>
    <col min="5648" max="5648" width="9" style="1" customWidth="1"/>
    <col min="5649" max="5649" width="11.75" style="1" customWidth="1"/>
    <col min="5650" max="5888" width="8" style="1"/>
    <col min="5889" max="5889" width="1.75" style="1" customWidth="1"/>
    <col min="5890" max="5890" width="25" style="1" customWidth="1"/>
    <col min="5891" max="5891" width="11.125" style="1" customWidth="1"/>
    <col min="5892" max="5892" width="10.625" style="1" customWidth="1"/>
    <col min="5893" max="5893" width="10.5" style="1" customWidth="1"/>
    <col min="5894" max="5894" width="10.375" style="1" customWidth="1"/>
    <col min="5895" max="5895" width="12" style="1" customWidth="1"/>
    <col min="5896" max="5896" width="11.875" style="1" customWidth="1"/>
    <col min="5897" max="5897" width="12.375" style="1" customWidth="1"/>
    <col min="5898" max="5899" width="8.75" style="1" customWidth="1"/>
    <col min="5900" max="5901" width="7.625" style="1" customWidth="1"/>
    <col min="5902" max="5902" width="9.5" style="1" customWidth="1"/>
    <col min="5903" max="5903" width="8.875" style="1" customWidth="1"/>
    <col min="5904" max="5904" width="9" style="1" customWidth="1"/>
    <col min="5905" max="5905" width="11.75" style="1" customWidth="1"/>
    <col min="5906" max="6144" width="8" style="1"/>
    <col min="6145" max="6145" width="1.75" style="1" customWidth="1"/>
    <col min="6146" max="6146" width="25" style="1" customWidth="1"/>
    <col min="6147" max="6147" width="11.125" style="1" customWidth="1"/>
    <col min="6148" max="6148" width="10.625" style="1" customWidth="1"/>
    <col min="6149" max="6149" width="10.5" style="1" customWidth="1"/>
    <col min="6150" max="6150" width="10.375" style="1" customWidth="1"/>
    <col min="6151" max="6151" width="12" style="1" customWidth="1"/>
    <col min="6152" max="6152" width="11.875" style="1" customWidth="1"/>
    <col min="6153" max="6153" width="12.375" style="1" customWidth="1"/>
    <col min="6154" max="6155" width="8.75" style="1" customWidth="1"/>
    <col min="6156" max="6157" width="7.625" style="1" customWidth="1"/>
    <col min="6158" max="6158" width="9.5" style="1" customWidth="1"/>
    <col min="6159" max="6159" width="8.875" style="1" customWidth="1"/>
    <col min="6160" max="6160" width="9" style="1" customWidth="1"/>
    <col min="6161" max="6161" width="11.75" style="1" customWidth="1"/>
    <col min="6162" max="6400" width="8" style="1"/>
    <col min="6401" max="6401" width="1.75" style="1" customWidth="1"/>
    <col min="6402" max="6402" width="25" style="1" customWidth="1"/>
    <col min="6403" max="6403" width="11.125" style="1" customWidth="1"/>
    <col min="6404" max="6404" width="10.625" style="1" customWidth="1"/>
    <col min="6405" max="6405" width="10.5" style="1" customWidth="1"/>
    <col min="6406" max="6406" width="10.375" style="1" customWidth="1"/>
    <col min="6407" max="6407" width="12" style="1" customWidth="1"/>
    <col min="6408" max="6408" width="11.875" style="1" customWidth="1"/>
    <col min="6409" max="6409" width="12.375" style="1" customWidth="1"/>
    <col min="6410" max="6411" width="8.75" style="1" customWidth="1"/>
    <col min="6412" max="6413" width="7.625" style="1" customWidth="1"/>
    <col min="6414" max="6414" width="9.5" style="1" customWidth="1"/>
    <col min="6415" max="6415" width="8.875" style="1" customWidth="1"/>
    <col min="6416" max="6416" width="9" style="1" customWidth="1"/>
    <col min="6417" max="6417" width="11.75" style="1" customWidth="1"/>
    <col min="6418" max="6656" width="8" style="1"/>
    <col min="6657" max="6657" width="1.75" style="1" customWidth="1"/>
    <col min="6658" max="6658" width="25" style="1" customWidth="1"/>
    <col min="6659" max="6659" width="11.125" style="1" customWidth="1"/>
    <col min="6660" max="6660" width="10.625" style="1" customWidth="1"/>
    <col min="6661" max="6661" width="10.5" style="1" customWidth="1"/>
    <col min="6662" max="6662" width="10.375" style="1" customWidth="1"/>
    <col min="6663" max="6663" width="12" style="1" customWidth="1"/>
    <col min="6664" max="6664" width="11.875" style="1" customWidth="1"/>
    <col min="6665" max="6665" width="12.375" style="1" customWidth="1"/>
    <col min="6666" max="6667" width="8.75" style="1" customWidth="1"/>
    <col min="6668" max="6669" width="7.625" style="1" customWidth="1"/>
    <col min="6670" max="6670" width="9.5" style="1" customWidth="1"/>
    <col min="6671" max="6671" width="8.875" style="1" customWidth="1"/>
    <col min="6672" max="6672" width="9" style="1" customWidth="1"/>
    <col min="6673" max="6673" width="11.75" style="1" customWidth="1"/>
    <col min="6674" max="6912" width="8" style="1"/>
    <col min="6913" max="6913" width="1.75" style="1" customWidth="1"/>
    <col min="6914" max="6914" width="25" style="1" customWidth="1"/>
    <col min="6915" max="6915" width="11.125" style="1" customWidth="1"/>
    <col min="6916" max="6916" width="10.625" style="1" customWidth="1"/>
    <col min="6917" max="6917" width="10.5" style="1" customWidth="1"/>
    <col min="6918" max="6918" width="10.375" style="1" customWidth="1"/>
    <col min="6919" max="6919" width="12" style="1" customWidth="1"/>
    <col min="6920" max="6920" width="11.875" style="1" customWidth="1"/>
    <col min="6921" max="6921" width="12.375" style="1" customWidth="1"/>
    <col min="6922" max="6923" width="8.75" style="1" customWidth="1"/>
    <col min="6924" max="6925" width="7.625" style="1" customWidth="1"/>
    <col min="6926" max="6926" width="9.5" style="1" customWidth="1"/>
    <col min="6927" max="6927" width="8.875" style="1" customWidth="1"/>
    <col min="6928" max="6928" width="9" style="1" customWidth="1"/>
    <col min="6929" max="6929" width="11.75" style="1" customWidth="1"/>
    <col min="6930" max="7168" width="8" style="1"/>
    <col min="7169" max="7169" width="1.75" style="1" customWidth="1"/>
    <col min="7170" max="7170" width="25" style="1" customWidth="1"/>
    <col min="7171" max="7171" width="11.125" style="1" customWidth="1"/>
    <col min="7172" max="7172" width="10.625" style="1" customWidth="1"/>
    <col min="7173" max="7173" width="10.5" style="1" customWidth="1"/>
    <col min="7174" max="7174" width="10.375" style="1" customWidth="1"/>
    <col min="7175" max="7175" width="12" style="1" customWidth="1"/>
    <col min="7176" max="7176" width="11.875" style="1" customWidth="1"/>
    <col min="7177" max="7177" width="12.375" style="1" customWidth="1"/>
    <col min="7178" max="7179" width="8.75" style="1" customWidth="1"/>
    <col min="7180" max="7181" width="7.625" style="1" customWidth="1"/>
    <col min="7182" max="7182" width="9.5" style="1" customWidth="1"/>
    <col min="7183" max="7183" width="8.875" style="1" customWidth="1"/>
    <col min="7184" max="7184" width="9" style="1" customWidth="1"/>
    <col min="7185" max="7185" width="11.75" style="1" customWidth="1"/>
    <col min="7186" max="7424" width="8" style="1"/>
    <col min="7425" max="7425" width="1.75" style="1" customWidth="1"/>
    <col min="7426" max="7426" width="25" style="1" customWidth="1"/>
    <col min="7427" max="7427" width="11.125" style="1" customWidth="1"/>
    <col min="7428" max="7428" width="10.625" style="1" customWidth="1"/>
    <col min="7429" max="7429" width="10.5" style="1" customWidth="1"/>
    <col min="7430" max="7430" width="10.375" style="1" customWidth="1"/>
    <col min="7431" max="7431" width="12" style="1" customWidth="1"/>
    <col min="7432" max="7432" width="11.875" style="1" customWidth="1"/>
    <col min="7433" max="7433" width="12.375" style="1" customWidth="1"/>
    <col min="7434" max="7435" width="8.75" style="1" customWidth="1"/>
    <col min="7436" max="7437" width="7.625" style="1" customWidth="1"/>
    <col min="7438" max="7438" width="9.5" style="1" customWidth="1"/>
    <col min="7439" max="7439" width="8.875" style="1" customWidth="1"/>
    <col min="7440" max="7440" width="9" style="1" customWidth="1"/>
    <col min="7441" max="7441" width="11.75" style="1" customWidth="1"/>
    <col min="7442" max="7680" width="8" style="1"/>
    <col min="7681" max="7681" width="1.75" style="1" customWidth="1"/>
    <col min="7682" max="7682" width="25" style="1" customWidth="1"/>
    <col min="7683" max="7683" width="11.125" style="1" customWidth="1"/>
    <col min="7684" max="7684" width="10.625" style="1" customWidth="1"/>
    <col min="7685" max="7685" width="10.5" style="1" customWidth="1"/>
    <col min="7686" max="7686" width="10.375" style="1" customWidth="1"/>
    <col min="7687" max="7687" width="12" style="1" customWidth="1"/>
    <col min="7688" max="7688" width="11.875" style="1" customWidth="1"/>
    <col min="7689" max="7689" width="12.375" style="1" customWidth="1"/>
    <col min="7690" max="7691" width="8.75" style="1" customWidth="1"/>
    <col min="7692" max="7693" width="7.625" style="1" customWidth="1"/>
    <col min="7694" max="7694" width="9.5" style="1" customWidth="1"/>
    <col min="7695" max="7695" width="8.875" style="1" customWidth="1"/>
    <col min="7696" max="7696" width="9" style="1" customWidth="1"/>
    <col min="7697" max="7697" width="11.75" style="1" customWidth="1"/>
    <col min="7698" max="7936" width="8" style="1"/>
    <col min="7937" max="7937" width="1.75" style="1" customWidth="1"/>
    <col min="7938" max="7938" width="25" style="1" customWidth="1"/>
    <col min="7939" max="7939" width="11.125" style="1" customWidth="1"/>
    <col min="7940" max="7940" width="10.625" style="1" customWidth="1"/>
    <col min="7941" max="7941" width="10.5" style="1" customWidth="1"/>
    <col min="7942" max="7942" width="10.375" style="1" customWidth="1"/>
    <col min="7943" max="7943" width="12" style="1" customWidth="1"/>
    <col min="7944" max="7944" width="11.875" style="1" customWidth="1"/>
    <col min="7945" max="7945" width="12.375" style="1" customWidth="1"/>
    <col min="7946" max="7947" width="8.75" style="1" customWidth="1"/>
    <col min="7948" max="7949" width="7.625" style="1" customWidth="1"/>
    <col min="7950" max="7950" width="9.5" style="1" customWidth="1"/>
    <col min="7951" max="7951" width="8.875" style="1" customWidth="1"/>
    <col min="7952" max="7952" width="9" style="1" customWidth="1"/>
    <col min="7953" max="7953" width="11.75" style="1" customWidth="1"/>
    <col min="7954" max="8192" width="8" style="1"/>
    <col min="8193" max="8193" width="1.75" style="1" customWidth="1"/>
    <col min="8194" max="8194" width="25" style="1" customWidth="1"/>
    <col min="8195" max="8195" width="11.125" style="1" customWidth="1"/>
    <col min="8196" max="8196" width="10.625" style="1" customWidth="1"/>
    <col min="8197" max="8197" width="10.5" style="1" customWidth="1"/>
    <col min="8198" max="8198" width="10.375" style="1" customWidth="1"/>
    <col min="8199" max="8199" width="12" style="1" customWidth="1"/>
    <col min="8200" max="8200" width="11.875" style="1" customWidth="1"/>
    <col min="8201" max="8201" width="12.375" style="1" customWidth="1"/>
    <col min="8202" max="8203" width="8.75" style="1" customWidth="1"/>
    <col min="8204" max="8205" width="7.625" style="1" customWidth="1"/>
    <col min="8206" max="8206" width="9.5" style="1" customWidth="1"/>
    <col min="8207" max="8207" width="8.875" style="1" customWidth="1"/>
    <col min="8208" max="8208" width="9" style="1" customWidth="1"/>
    <col min="8209" max="8209" width="11.75" style="1" customWidth="1"/>
    <col min="8210" max="8448" width="8" style="1"/>
    <col min="8449" max="8449" width="1.75" style="1" customWidth="1"/>
    <col min="8450" max="8450" width="25" style="1" customWidth="1"/>
    <col min="8451" max="8451" width="11.125" style="1" customWidth="1"/>
    <col min="8452" max="8452" width="10.625" style="1" customWidth="1"/>
    <col min="8453" max="8453" width="10.5" style="1" customWidth="1"/>
    <col min="8454" max="8454" width="10.375" style="1" customWidth="1"/>
    <col min="8455" max="8455" width="12" style="1" customWidth="1"/>
    <col min="8456" max="8456" width="11.875" style="1" customWidth="1"/>
    <col min="8457" max="8457" width="12.375" style="1" customWidth="1"/>
    <col min="8458" max="8459" width="8.75" style="1" customWidth="1"/>
    <col min="8460" max="8461" width="7.625" style="1" customWidth="1"/>
    <col min="8462" max="8462" width="9.5" style="1" customWidth="1"/>
    <col min="8463" max="8463" width="8.875" style="1" customWidth="1"/>
    <col min="8464" max="8464" width="9" style="1" customWidth="1"/>
    <col min="8465" max="8465" width="11.75" style="1" customWidth="1"/>
    <col min="8466" max="8704" width="8" style="1"/>
    <col min="8705" max="8705" width="1.75" style="1" customWidth="1"/>
    <col min="8706" max="8706" width="25" style="1" customWidth="1"/>
    <col min="8707" max="8707" width="11.125" style="1" customWidth="1"/>
    <col min="8708" max="8708" width="10.625" style="1" customWidth="1"/>
    <col min="8709" max="8709" width="10.5" style="1" customWidth="1"/>
    <col min="8710" max="8710" width="10.375" style="1" customWidth="1"/>
    <col min="8711" max="8711" width="12" style="1" customWidth="1"/>
    <col min="8712" max="8712" width="11.875" style="1" customWidth="1"/>
    <col min="8713" max="8713" width="12.375" style="1" customWidth="1"/>
    <col min="8714" max="8715" width="8.75" style="1" customWidth="1"/>
    <col min="8716" max="8717" width="7.625" style="1" customWidth="1"/>
    <col min="8718" max="8718" width="9.5" style="1" customWidth="1"/>
    <col min="8719" max="8719" width="8.875" style="1" customWidth="1"/>
    <col min="8720" max="8720" width="9" style="1" customWidth="1"/>
    <col min="8721" max="8721" width="11.75" style="1" customWidth="1"/>
    <col min="8722" max="8960" width="8" style="1"/>
    <col min="8961" max="8961" width="1.75" style="1" customWidth="1"/>
    <col min="8962" max="8962" width="25" style="1" customWidth="1"/>
    <col min="8963" max="8963" width="11.125" style="1" customWidth="1"/>
    <col min="8964" max="8964" width="10.625" style="1" customWidth="1"/>
    <col min="8965" max="8965" width="10.5" style="1" customWidth="1"/>
    <col min="8966" max="8966" width="10.375" style="1" customWidth="1"/>
    <col min="8967" max="8967" width="12" style="1" customWidth="1"/>
    <col min="8968" max="8968" width="11.875" style="1" customWidth="1"/>
    <col min="8969" max="8969" width="12.375" style="1" customWidth="1"/>
    <col min="8970" max="8971" width="8.75" style="1" customWidth="1"/>
    <col min="8972" max="8973" width="7.625" style="1" customWidth="1"/>
    <col min="8974" max="8974" width="9.5" style="1" customWidth="1"/>
    <col min="8975" max="8975" width="8.875" style="1" customWidth="1"/>
    <col min="8976" max="8976" width="9" style="1" customWidth="1"/>
    <col min="8977" max="8977" width="11.75" style="1" customWidth="1"/>
    <col min="8978" max="9216" width="8" style="1"/>
    <col min="9217" max="9217" width="1.75" style="1" customWidth="1"/>
    <col min="9218" max="9218" width="25" style="1" customWidth="1"/>
    <col min="9219" max="9219" width="11.125" style="1" customWidth="1"/>
    <col min="9220" max="9220" width="10.625" style="1" customWidth="1"/>
    <col min="9221" max="9221" width="10.5" style="1" customWidth="1"/>
    <col min="9222" max="9222" width="10.375" style="1" customWidth="1"/>
    <col min="9223" max="9223" width="12" style="1" customWidth="1"/>
    <col min="9224" max="9224" width="11.875" style="1" customWidth="1"/>
    <col min="9225" max="9225" width="12.375" style="1" customWidth="1"/>
    <col min="9226" max="9227" width="8.75" style="1" customWidth="1"/>
    <col min="9228" max="9229" width="7.625" style="1" customWidth="1"/>
    <col min="9230" max="9230" width="9.5" style="1" customWidth="1"/>
    <col min="9231" max="9231" width="8.875" style="1" customWidth="1"/>
    <col min="9232" max="9232" width="9" style="1" customWidth="1"/>
    <col min="9233" max="9233" width="11.75" style="1" customWidth="1"/>
    <col min="9234" max="9472" width="8" style="1"/>
    <col min="9473" max="9473" width="1.75" style="1" customWidth="1"/>
    <col min="9474" max="9474" width="25" style="1" customWidth="1"/>
    <col min="9475" max="9475" width="11.125" style="1" customWidth="1"/>
    <col min="9476" max="9476" width="10.625" style="1" customWidth="1"/>
    <col min="9477" max="9477" width="10.5" style="1" customWidth="1"/>
    <col min="9478" max="9478" width="10.375" style="1" customWidth="1"/>
    <col min="9479" max="9479" width="12" style="1" customWidth="1"/>
    <col min="9480" max="9480" width="11.875" style="1" customWidth="1"/>
    <col min="9481" max="9481" width="12.375" style="1" customWidth="1"/>
    <col min="9482" max="9483" width="8.75" style="1" customWidth="1"/>
    <col min="9484" max="9485" width="7.625" style="1" customWidth="1"/>
    <col min="9486" max="9486" width="9.5" style="1" customWidth="1"/>
    <col min="9487" max="9487" width="8.875" style="1" customWidth="1"/>
    <col min="9488" max="9488" width="9" style="1" customWidth="1"/>
    <col min="9489" max="9489" width="11.75" style="1" customWidth="1"/>
    <col min="9490" max="9728" width="8" style="1"/>
    <col min="9729" max="9729" width="1.75" style="1" customWidth="1"/>
    <col min="9730" max="9730" width="25" style="1" customWidth="1"/>
    <col min="9731" max="9731" width="11.125" style="1" customWidth="1"/>
    <col min="9732" max="9732" width="10.625" style="1" customWidth="1"/>
    <col min="9733" max="9733" width="10.5" style="1" customWidth="1"/>
    <col min="9734" max="9734" width="10.375" style="1" customWidth="1"/>
    <col min="9735" max="9735" width="12" style="1" customWidth="1"/>
    <col min="9736" max="9736" width="11.875" style="1" customWidth="1"/>
    <col min="9737" max="9737" width="12.375" style="1" customWidth="1"/>
    <col min="9738" max="9739" width="8.75" style="1" customWidth="1"/>
    <col min="9740" max="9741" width="7.625" style="1" customWidth="1"/>
    <col min="9742" max="9742" width="9.5" style="1" customWidth="1"/>
    <col min="9743" max="9743" width="8.875" style="1" customWidth="1"/>
    <col min="9744" max="9744" width="9" style="1" customWidth="1"/>
    <col min="9745" max="9745" width="11.75" style="1" customWidth="1"/>
    <col min="9746" max="9984" width="8" style="1"/>
    <col min="9985" max="9985" width="1.75" style="1" customWidth="1"/>
    <col min="9986" max="9986" width="25" style="1" customWidth="1"/>
    <col min="9987" max="9987" width="11.125" style="1" customWidth="1"/>
    <col min="9988" max="9988" width="10.625" style="1" customWidth="1"/>
    <col min="9989" max="9989" width="10.5" style="1" customWidth="1"/>
    <col min="9990" max="9990" width="10.375" style="1" customWidth="1"/>
    <col min="9991" max="9991" width="12" style="1" customWidth="1"/>
    <col min="9992" max="9992" width="11.875" style="1" customWidth="1"/>
    <col min="9993" max="9993" width="12.375" style="1" customWidth="1"/>
    <col min="9994" max="9995" width="8.75" style="1" customWidth="1"/>
    <col min="9996" max="9997" width="7.625" style="1" customWidth="1"/>
    <col min="9998" max="9998" width="9.5" style="1" customWidth="1"/>
    <col min="9999" max="9999" width="8.875" style="1" customWidth="1"/>
    <col min="10000" max="10000" width="9" style="1" customWidth="1"/>
    <col min="10001" max="10001" width="11.75" style="1" customWidth="1"/>
    <col min="10002" max="10240" width="8" style="1"/>
    <col min="10241" max="10241" width="1.75" style="1" customWidth="1"/>
    <col min="10242" max="10242" width="25" style="1" customWidth="1"/>
    <col min="10243" max="10243" width="11.125" style="1" customWidth="1"/>
    <col min="10244" max="10244" width="10.625" style="1" customWidth="1"/>
    <col min="10245" max="10245" width="10.5" style="1" customWidth="1"/>
    <col min="10246" max="10246" width="10.375" style="1" customWidth="1"/>
    <col min="10247" max="10247" width="12" style="1" customWidth="1"/>
    <col min="10248" max="10248" width="11.875" style="1" customWidth="1"/>
    <col min="10249" max="10249" width="12.375" style="1" customWidth="1"/>
    <col min="10250" max="10251" width="8.75" style="1" customWidth="1"/>
    <col min="10252" max="10253" width="7.625" style="1" customWidth="1"/>
    <col min="10254" max="10254" width="9.5" style="1" customWidth="1"/>
    <col min="10255" max="10255" width="8.875" style="1" customWidth="1"/>
    <col min="10256" max="10256" width="9" style="1" customWidth="1"/>
    <col min="10257" max="10257" width="11.75" style="1" customWidth="1"/>
    <col min="10258" max="10496" width="8" style="1"/>
    <col min="10497" max="10497" width="1.75" style="1" customWidth="1"/>
    <col min="10498" max="10498" width="25" style="1" customWidth="1"/>
    <col min="10499" max="10499" width="11.125" style="1" customWidth="1"/>
    <col min="10500" max="10500" width="10.625" style="1" customWidth="1"/>
    <col min="10501" max="10501" width="10.5" style="1" customWidth="1"/>
    <col min="10502" max="10502" width="10.375" style="1" customWidth="1"/>
    <col min="10503" max="10503" width="12" style="1" customWidth="1"/>
    <col min="10504" max="10504" width="11.875" style="1" customWidth="1"/>
    <col min="10505" max="10505" width="12.375" style="1" customWidth="1"/>
    <col min="10506" max="10507" width="8.75" style="1" customWidth="1"/>
    <col min="10508" max="10509" width="7.625" style="1" customWidth="1"/>
    <col min="10510" max="10510" width="9.5" style="1" customWidth="1"/>
    <col min="10511" max="10511" width="8.875" style="1" customWidth="1"/>
    <col min="10512" max="10512" width="9" style="1" customWidth="1"/>
    <col min="10513" max="10513" width="11.75" style="1" customWidth="1"/>
    <col min="10514" max="10752" width="8" style="1"/>
    <col min="10753" max="10753" width="1.75" style="1" customWidth="1"/>
    <col min="10754" max="10754" width="25" style="1" customWidth="1"/>
    <col min="10755" max="10755" width="11.125" style="1" customWidth="1"/>
    <col min="10756" max="10756" width="10.625" style="1" customWidth="1"/>
    <col min="10757" max="10757" width="10.5" style="1" customWidth="1"/>
    <col min="10758" max="10758" width="10.375" style="1" customWidth="1"/>
    <col min="10759" max="10759" width="12" style="1" customWidth="1"/>
    <col min="10760" max="10760" width="11.875" style="1" customWidth="1"/>
    <col min="10761" max="10761" width="12.375" style="1" customWidth="1"/>
    <col min="10762" max="10763" width="8.75" style="1" customWidth="1"/>
    <col min="10764" max="10765" width="7.625" style="1" customWidth="1"/>
    <col min="10766" max="10766" width="9.5" style="1" customWidth="1"/>
    <col min="10767" max="10767" width="8.875" style="1" customWidth="1"/>
    <col min="10768" max="10768" width="9" style="1" customWidth="1"/>
    <col min="10769" max="10769" width="11.75" style="1" customWidth="1"/>
    <col min="10770" max="11008" width="8" style="1"/>
    <col min="11009" max="11009" width="1.75" style="1" customWidth="1"/>
    <col min="11010" max="11010" width="25" style="1" customWidth="1"/>
    <col min="11011" max="11011" width="11.125" style="1" customWidth="1"/>
    <col min="11012" max="11012" width="10.625" style="1" customWidth="1"/>
    <col min="11013" max="11013" width="10.5" style="1" customWidth="1"/>
    <col min="11014" max="11014" width="10.375" style="1" customWidth="1"/>
    <col min="11015" max="11015" width="12" style="1" customWidth="1"/>
    <col min="11016" max="11016" width="11.875" style="1" customWidth="1"/>
    <col min="11017" max="11017" width="12.375" style="1" customWidth="1"/>
    <col min="11018" max="11019" width="8.75" style="1" customWidth="1"/>
    <col min="11020" max="11021" width="7.625" style="1" customWidth="1"/>
    <col min="11022" max="11022" width="9.5" style="1" customWidth="1"/>
    <col min="11023" max="11023" width="8.875" style="1" customWidth="1"/>
    <col min="11024" max="11024" width="9" style="1" customWidth="1"/>
    <col min="11025" max="11025" width="11.75" style="1" customWidth="1"/>
    <col min="11026" max="11264" width="8" style="1"/>
    <col min="11265" max="11265" width="1.75" style="1" customWidth="1"/>
    <col min="11266" max="11266" width="25" style="1" customWidth="1"/>
    <col min="11267" max="11267" width="11.125" style="1" customWidth="1"/>
    <col min="11268" max="11268" width="10.625" style="1" customWidth="1"/>
    <col min="11269" max="11269" width="10.5" style="1" customWidth="1"/>
    <col min="11270" max="11270" width="10.375" style="1" customWidth="1"/>
    <col min="11271" max="11271" width="12" style="1" customWidth="1"/>
    <col min="11272" max="11272" width="11.875" style="1" customWidth="1"/>
    <col min="11273" max="11273" width="12.375" style="1" customWidth="1"/>
    <col min="11274" max="11275" width="8.75" style="1" customWidth="1"/>
    <col min="11276" max="11277" width="7.625" style="1" customWidth="1"/>
    <col min="11278" max="11278" width="9.5" style="1" customWidth="1"/>
    <col min="11279" max="11279" width="8.875" style="1" customWidth="1"/>
    <col min="11280" max="11280" width="9" style="1" customWidth="1"/>
    <col min="11281" max="11281" width="11.75" style="1" customWidth="1"/>
    <col min="11282" max="11520" width="8" style="1"/>
    <col min="11521" max="11521" width="1.75" style="1" customWidth="1"/>
    <col min="11522" max="11522" width="25" style="1" customWidth="1"/>
    <col min="11523" max="11523" width="11.125" style="1" customWidth="1"/>
    <col min="11524" max="11524" width="10.625" style="1" customWidth="1"/>
    <col min="11525" max="11525" width="10.5" style="1" customWidth="1"/>
    <col min="11526" max="11526" width="10.375" style="1" customWidth="1"/>
    <col min="11527" max="11527" width="12" style="1" customWidth="1"/>
    <col min="11528" max="11528" width="11.875" style="1" customWidth="1"/>
    <col min="11529" max="11529" width="12.375" style="1" customWidth="1"/>
    <col min="11530" max="11531" width="8.75" style="1" customWidth="1"/>
    <col min="11532" max="11533" width="7.625" style="1" customWidth="1"/>
    <col min="11534" max="11534" width="9.5" style="1" customWidth="1"/>
    <col min="11535" max="11535" width="8.875" style="1" customWidth="1"/>
    <col min="11536" max="11536" width="9" style="1" customWidth="1"/>
    <col min="11537" max="11537" width="11.75" style="1" customWidth="1"/>
    <col min="11538" max="11776" width="8" style="1"/>
    <col min="11777" max="11777" width="1.75" style="1" customWidth="1"/>
    <col min="11778" max="11778" width="25" style="1" customWidth="1"/>
    <col min="11779" max="11779" width="11.125" style="1" customWidth="1"/>
    <col min="11780" max="11780" width="10.625" style="1" customWidth="1"/>
    <col min="11781" max="11781" width="10.5" style="1" customWidth="1"/>
    <col min="11782" max="11782" width="10.375" style="1" customWidth="1"/>
    <col min="11783" max="11783" width="12" style="1" customWidth="1"/>
    <col min="11784" max="11784" width="11.875" style="1" customWidth="1"/>
    <col min="11785" max="11785" width="12.375" style="1" customWidth="1"/>
    <col min="11786" max="11787" width="8.75" style="1" customWidth="1"/>
    <col min="11788" max="11789" width="7.625" style="1" customWidth="1"/>
    <col min="11790" max="11790" width="9.5" style="1" customWidth="1"/>
    <col min="11791" max="11791" width="8.875" style="1" customWidth="1"/>
    <col min="11792" max="11792" width="9" style="1" customWidth="1"/>
    <col min="11793" max="11793" width="11.75" style="1" customWidth="1"/>
    <col min="11794" max="12032" width="8" style="1"/>
    <col min="12033" max="12033" width="1.75" style="1" customWidth="1"/>
    <col min="12034" max="12034" width="25" style="1" customWidth="1"/>
    <col min="12035" max="12035" width="11.125" style="1" customWidth="1"/>
    <col min="12036" max="12036" width="10.625" style="1" customWidth="1"/>
    <col min="12037" max="12037" width="10.5" style="1" customWidth="1"/>
    <col min="12038" max="12038" width="10.375" style="1" customWidth="1"/>
    <col min="12039" max="12039" width="12" style="1" customWidth="1"/>
    <col min="12040" max="12040" width="11.875" style="1" customWidth="1"/>
    <col min="12041" max="12041" width="12.375" style="1" customWidth="1"/>
    <col min="12042" max="12043" width="8.75" style="1" customWidth="1"/>
    <col min="12044" max="12045" width="7.625" style="1" customWidth="1"/>
    <col min="12046" max="12046" width="9.5" style="1" customWidth="1"/>
    <col min="12047" max="12047" width="8.875" style="1" customWidth="1"/>
    <col min="12048" max="12048" width="9" style="1" customWidth="1"/>
    <col min="12049" max="12049" width="11.75" style="1" customWidth="1"/>
    <col min="12050" max="12288" width="8" style="1"/>
    <col min="12289" max="12289" width="1.75" style="1" customWidth="1"/>
    <col min="12290" max="12290" width="25" style="1" customWidth="1"/>
    <col min="12291" max="12291" width="11.125" style="1" customWidth="1"/>
    <col min="12292" max="12292" width="10.625" style="1" customWidth="1"/>
    <col min="12293" max="12293" width="10.5" style="1" customWidth="1"/>
    <col min="12294" max="12294" width="10.375" style="1" customWidth="1"/>
    <col min="12295" max="12295" width="12" style="1" customWidth="1"/>
    <col min="12296" max="12296" width="11.875" style="1" customWidth="1"/>
    <col min="12297" max="12297" width="12.375" style="1" customWidth="1"/>
    <col min="12298" max="12299" width="8.75" style="1" customWidth="1"/>
    <col min="12300" max="12301" width="7.625" style="1" customWidth="1"/>
    <col min="12302" max="12302" width="9.5" style="1" customWidth="1"/>
    <col min="12303" max="12303" width="8.875" style="1" customWidth="1"/>
    <col min="12304" max="12304" width="9" style="1" customWidth="1"/>
    <col min="12305" max="12305" width="11.75" style="1" customWidth="1"/>
    <col min="12306" max="12544" width="8" style="1"/>
    <col min="12545" max="12545" width="1.75" style="1" customWidth="1"/>
    <col min="12546" max="12546" width="25" style="1" customWidth="1"/>
    <col min="12547" max="12547" width="11.125" style="1" customWidth="1"/>
    <col min="12548" max="12548" width="10.625" style="1" customWidth="1"/>
    <col min="12549" max="12549" width="10.5" style="1" customWidth="1"/>
    <col min="12550" max="12550" width="10.375" style="1" customWidth="1"/>
    <col min="12551" max="12551" width="12" style="1" customWidth="1"/>
    <col min="12552" max="12552" width="11.875" style="1" customWidth="1"/>
    <col min="12553" max="12553" width="12.375" style="1" customWidth="1"/>
    <col min="12554" max="12555" width="8.75" style="1" customWidth="1"/>
    <col min="12556" max="12557" width="7.625" style="1" customWidth="1"/>
    <col min="12558" max="12558" width="9.5" style="1" customWidth="1"/>
    <col min="12559" max="12559" width="8.875" style="1" customWidth="1"/>
    <col min="12560" max="12560" width="9" style="1" customWidth="1"/>
    <col min="12561" max="12561" width="11.75" style="1" customWidth="1"/>
    <col min="12562" max="12800" width="8" style="1"/>
    <col min="12801" max="12801" width="1.75" style="1" customWidth="1"/>
    <col min="12802" max="12802" width="25" style="1" customWidth="1"/>
    <col min="12803" max="12803" width="11.125" style="1" customWidth="1"/>
    <col min="12804" max="12804" width="10.625" style="1" customWidth="1"/>
    <col min="12805" max="12805" width="10.5" style="1" customWidth="1"/>
    <col min="12806" max="12806" width="10.375" style="1" customWidth="1"/>
    <col min="12807" max="12807" width="12" style="1" customWidth="1"/>
    <col min="12808" max="12808" width="11.875" style="1" customWidth="1"/>
    <col min="12809" max="12809" width="12.375" style="1" customWidth="1"/>
    <col min="12810" max="12811" width="8.75" style="1" customWidth="1"/>
    <col min="12812" max="12813" width="7.625" style="1" customWidth="1"/>
    <col min="12814" max="12814" width="9.5" style="1" customWidth="1"/>
    <col min="12815" max="12815" width="8.875" style="1" customWidth="1"/>
    <col min="12816" max="12816" width="9" style="1" customWidth="1"/>
    <col min="12817" max="12817" width="11.75" style="1" customWidth="1"/>
    <col min="12818" max="13056" width="8" style="1"/>
    <col min="13057" max="13057" width="1.75" style="1" customWidth="1"/>
    <col min="13058" max="13058" width="25" style="1" customWidth="1"/>
    <col min="13059" max="13059" width="11.125" style="1" customWidth="1"/>
    <col min="13060" max="13060" width="10.625" style="1" customWidth="1"/>
    <col min="13061" max="13061" width="10.5" style="1" customWidth="1"/>
    <col min="13062" max="13062" width="10.375" style="1" customWidth="1"/>
    <col min="13063" max="13063" width="12" style="1" customWidth="1"/>
    <col min="13064" max="13064" width="11.875" style="1" customWidth="1"/>
    <col min="13065" max="13065" width="12.375" style="1" customWidth="1"/>
    <col min="13066" max="13067" width="8.75" style="1" customWidth="1"/>
    <col min="13068" max="13069" width="7.625" style="1" customWidth="1"/>
    <col min="13070" max="13070" width="9.5" style="1" customWidth="1"/>
    <col min="13071" max="13071" width="8.875" style="1" customWidth="1"/>
    <col min="13072" max="13072" width="9" style="1" customWidth="1"/>
    <col min="13073" max="13073" width="11.75" style="1" customWidth="1"/>
    <col min="13074" max="13312" width="8" style="1"/>
    <col min="13313" max="13313" width="1.75" style="1" customWidth="1"/>
    <col min="13314" max="13314" width="25" style="1" customWidth="1"/>
    <col min="13315" max="13315" width="11.125" style="1" customWidth="1"/>
    <col min="13316" max="13316" width="10.625" style="1" customWidth="1"/>
    <col min="13317" max="13317" width="10.5" style="1" customWidth="1"/>
    <col min="13318" max="13318" width="10.375" style="1" customWidth="1"/>
    <col min="13319" max="13319" width="12" style="1" customWidth="1"/>
    <col min="13320" max="13320" width="11.875" style="1" customWidth="1"/>
    <col min="13321" max="13321" width="12.375" style="1" customWidth="1"/>
    <col min="13322" max="13323" width="8.75" style="1" customWidth="1"/>
    <col min="13324" max="13325" width="7.625" style="1" customWidth="1"/>
    <col min="13326" max="13326" width="9.5" style="1" customWidth="1"/>
    <col min="13327" max="13327" width="8.875" style="1" customWidth="1"/>
    <col min="13328" max="13328" width="9" style="1" customWidth="1"/>
    <col min="13329" max="13329" width="11.75" style="1" customWidth="1"/>
    <col min="13330" max="13568" width="8" style="1"/>
    <col min="13569" max="13569" width="1.75" style="1" customWidth="1"/>
    <col min="13570" max="13570" width="25" style="1" customWidth="1"/>
    <col min="13571" max="13571" width="11.125" style="1" customWidth="1"/>
    <col min="13572" max="13572" width="10.625" style="1" customWidth="1"/>
    <col min="13573" max="13573" width="10.5" style="1" customWidth="1"/>
    <col min="13574" max="13574" width="10.375" style="1" customWidth="1"/>
    <col min="13575" max="13575" width="12" style="1" customWidth="1"/>
    <col min="13576" max="13576" width="11.875" style="1" customWidth="1"/>
    <col min="13577" max="13577" width="12.375" style="1" customWidth="1"/>
    <col min="13578" max="13579" width="8.75" style="1" customWidth="1"/>
    <col min="13580" max="13581" width="7.625" style="1" customWidth="1"/>
    <col min="13582" max="13582" width="9.5" style="1" customWidth="1"/>
    <col min="13583" max="13583" width="8.875" style="1" customWidth="1"/>
    <col min="13584" max="13584" width="9" style="1" customWidth="1"/>
    <col min="13585" max="13585" width="11.75" style="1" customWidth="1"/>
    <col min="13586" max="13824" width="8" style="1"/>
    <col min="13825" max="13825" width="1.75" style="1" customWidth="1"/>
    <col min="13826" max="13826" width="25" style="1" customWidth="1"/>
    <col min="13827" max="13827" width="11.125" style="1" customWidth="1"/>
    <col min="13828" max="13828" width="10.625" style="1" customWidth="1"/>
    <col min="13829" max="13829" width="10.5" style="1" customWidth="1"/>
    <col min="13830" max="13830" width="10.375" style="1" customWidth="1"/>
    <col min="13831" max="13831" width="12" style="1" customWidth="1"/>
    <col min="13832" max="13832" width="11.875" style="1" customWidth="1"/>
    <col min="13833" max="13833" width="12.375" style="1" customWidth="1"/>
    <col min="13834" max="13835" width="8.75" style="1" customWidth="1"/>
    <col min="13836" max="13837" width="7.625" style="1" customWidth="1"/>
    <col min="13838" max="13838" width="9.5" style="1" customWidth="1"/>
    <col min="13839" max="13839" width="8.875" style="1" customWidth="1"/>
    <col min="13840" max="13840" width="9" style="1" customWidth="1"/>
    <col min="13841" max="13841" width="11.75" style="1" customWidth="1"/>
    <col min="13842" max="14080" width="8" style="1"/>
    <col min="14081" max="14081" width="1.75" style="1" customWidth="1"/>
    <col min="14082" max="14082" width="25" style="1" customWidth="1"/>
    <col min="14083" max="14083" width="11.125" style="1" customWidth="1"/>
    <col min="14084" max="14084" width="10.625" style="1" customWidth="1"/>
    <col min="14085" max="14085" width="10.5" style="1" customWidth="1"/>
    <col min="14086" max="14086" width="10.375" style="1" customWidth="1"/>
    <col min="14087" max="14087" width="12" style="1" customWidth="1"/>
    <col min="14088" max="14088" width="11.875" style="1" customWidth="1"/>
    <col min="14089" max="14089" width="12.375" style="1" customWidth="1"/>
    <col min="14090" max="14091" width="8.75" style="1" customWidth="1"/>
    <col min="14092" max="14093" width="7.625" style="1" customWidth="1"/>
    <col min="14094" max="14094" width="9.5" style="1" customWidth="1"/>
    <col min="14095" max="14095" width="8.875" style="1" customWidth="1"/>
    <col min="14096" max="14096" width="9" style="1" customWidth="1"/>
    <col min="14097" max="14097" width="11.75" style="1" customWidth="1"/>
    <col min="14098" max="14336" width="8" style="1"/>
    <col min="14337" max="14337" width="1.75" style="1" customWidth="1"/>
    <col min="14338" max="14338" width="25" style="1" customWidth="1"/>
    <col min="14339" max="14339" width="11.125" style="1" customWidth="1"/>
    <col min="14340" max="14340" width="10.625" style="1" customWidth="1"/>
    <col min="14341" max="14341" width="10.5" style="1" customWidth="1"/>
    <col min="14342" max="14342" width="10.375" style="1" customWidth="1"/>
    <col min="14343" max="14343" width="12" style="1" customWidth="1"/>
    <col min="14344" max="14344" width="11.875" style="1" customWidth="1"/>
    <col min="14345" max="14345" width="12.375" style="1" customWidth="1"/>
    <col min="14346" max="14347" width="8.75" style="1" customWidth="1"/>
    <col min="14348" max="14349" width="7.625" style="1" customWidth="1"/>
    <col min="14350" max="14350" width="9.5" style="1" customWidth="1"/>
    <col min="14351" max="14351" width="8.875" style="1" customWidth="1"/>
    <col min="14352" max="14352" width="9" style="1" customWidth="1"/>
    <col min="14353" max="14353" width="11.75" style="1" customWidth="1"/>
    <col min="14354" max="14592" width="8" style="1"/>
    <col min="14593" max="14593" width="1.75" style="1" customWidth="1"/>
    <col min="14594" max="14594" width="25" style="1" customWidth="1"/>
    <col min="14595" max="14595" width="11.125" style="1" customWidth="1"/>
    <col min="14596" max="14596" width="10.625" style="1" customWidth="1"/>
    <col min="14597" max="14597" width="10.5" style="1" customWidth="1"/>
    <col min="14598" max="14598" width="10.375" style="1" customWidth="1"/>
    <col min="14599" max="14599" width="12" style="1" customWidth="1"/>
    <col min="14600" max="14600" width="11.875" style="1" customWidth="1"/>
    <col min="14601" max="14601" width="12.375" style="1" customWidth="1"/>
    <col min="14602" max="14603" width="8.75" style="1" customWidth="1"/>
    <col min="14604" max="14605" width="7.625" style="1" customWidth="1"/>
    <col min="14606" max="14606" width="9.5" style="1" customWidth="1"/>
    <col min="14607" max="14607" width="8.875" style="1" customWidth="1"/>
    <col min="14608" max="14608" width="9" style="1" customWidth="1"/>
    <col min="14609" max="14609" width="11.75" style="1" customWidth="1"/>
    <col min="14610" max="14848" width="8" style="1"/>
    <col min="14849" max="14849" width="1.75" style="1" customWidth="1"/>
    <col min="14850" max="14850" width="25" style="1" customWidth="1"/>
    <col min="14851" max="14851" width="11.125" style="1" customWidth="1"/>
    <col min="14852" max="14852" width="10.625" style="1" customWidth="1"/>
    <col min="14853" max="14853" width="10.5" style="1" customWidth="1"/>
    <col min="14854" max="14854" width="10.375" style="1" customWidth="1"/>
    <col min="14855" max="14855" width="12" style="1" customWidth="1"/>
    <col min="14856" max="14856" width="11.875" style="1" customWidth="1"/>
    <col min="14857" max="14857" width="12.375" style="1" customWidth="1"/>
    <col min="14858" max="14859" width="8.75" style="1" customWidth="1"/>
    <col min="14860" max="14861" width="7.625" style="1" customWidth="1"/>
    <col min="14862" max="14862" width="9.5" style="1" customWidth="1"/>
    <col min="14863" max="14863" width="8.875" style="1" customWidth="1"/>
    <col min="14864" max="14864" width="9" style="1" customWidth="1"/>
    <col min="14865" max="14865" width="11.75" style="1" customWidth="1"/>
    <col min="14866" max="15104" width="8" style="1"/>
    <col min="15105" max="15105" width="1.75" style="1" customWidth="1"/>
    <col min="15106" max="15106" width="25" style="1" customWidth="1"/>
    <col min="15107" max="15107" width="11.125" style="1" customWidth="1"/>
    <col min="15108" max="15108" width="10.625" style="1" customWidth="1"/>
    <col min="15109" max="15109" width="10.5" style="1" customWidth="1"/>
    <col min="15110" max="15110" width="10.375" style="1" customWidth="1"/>
    <col min="15111" max="15111" width="12" style="1" customWidth="1"/>
    <col min="15112" max="15112" width="11.875" style="1" customWidth="1"/>
    <col min="15113" max="15113" width="12.375" style="1" customWidth="1"/>
    <col min="15114" max="15115" width="8.75" style="1" customWidth="1"/>
    <col min="15116" max="15117" width="7.625" style="1" customWidth="1"/>
    <col min="15118" max="15118" width="9.5" style="1" customWidth="1"/>
    <col min="15119" max="15119" width="8.875" style="1" customWidth="1"/>
    <col min="15120" max="15120" width="9" style="1" customWidth="1"/>
    <col min="15121" max="15121" width="11.75" style="1" customWidth="1"/>
    <col min="15122" max="15360" width="8" style="1"/>
    <col min="15361" max="15361" width="1.75" style="1" customWidth="1"/>
    <col min="15362" max="15362" width="25" style="1" customWidth="1"/>
    <col min="15363" max="15363" width="11.125" style="1" customWidth="1"/>
    <col min="15364" max="15364" width="10.625" style="1" customWidth="1"/>
    <col min="15365" max="15365" width="10.5" style="1" customWidth="1"/>
    <col min="15366" max="15366" width="10.375" style="1" customWidth="1"/>
    <col min="15367" max="15367" width="12" style="1" customWidth="1"/>
    <col min="15368" max="15368" width="11.875" style="1" customWidth="1"/>
    <col min="15369" max="15369" width="12.375" style="1" customWidth="1"/>
    <col min="15370" max="15371" width="8.75" style="1" customWidth="1"/>
    <col min="15372" max="15373" width="7.625" style="1" customWidth="1"/>
    <col min="15374" max="15374" width="9.5" style="1" customWidth="1"/>
    <col min="15375" max="15375" width="8.875" style="1" customWidth="1"/>
    <col min="15376" max="15376" width="9" style="1" customWidth="1"/>
    <col min="15377" max="15377" width="11.75" style="1" customWidth="1"/>
    <col min="15378" max="15616" width="8" style="1"/>
    <col min="15617" max="15617" width="1.75" style="1" customWidth="1"/>
    <col min="15618" max="15618" width="25" style="1" customWidth="1"/>
    <col min="15619" max="15619" width="11.125" style="1" customWidth="1"/>
    <col min="15620" max="15620" width="10.625" style="1" customWidth="1"/>
    <col min="15621" max="15621" width="10.5" style="1" customWidth="1"/>
    <col min="15622" max="15622" width="10.375" style="1" customWidth="1"/>
    <col min="15623" max="15623" width="12" style="1" customWidth="1"/>
    <col min="15624" max="15624" width="11.875" style="1" customWidth="1"/>
    <col min="15625" max="15625" width="12.375" style="1" customWidth="1"/>
    <col min="15626" max="15627" width="8.75" style="1" customWidth="1"/>
    <col min="15628" max="15629" width="7.625" style="1" customWidth="1"/>
    <col min="15630" max="15630" width="9.5" style="1" customWidth="1"/>
    <col min="15631" max="15631" width="8.875" style="1" customWidth="1"/>
    <col min="15632" max="15632" width="9" style="1" customWidth="1"/>
    <col min="15633" max="15633" width="11.75" style="1" customWidth="1"/>
    <col min="15634" max="15872" width="8" style="1"/>
    <col min="15873" max="15873" width="1.75" style="1" customWidth="1"/>
    <col min="15874" max="15874" width="25" style="1" customWidth="1"/>
    <col min="15875" max="15875" width="11.125" style="1" customWidth="1"/>
    <col min="15876" max="15876" width="10.625" style="1" customWidth="1"/>
    <col min="15877" max="15877" width="10.5" style="1" customWidth="1"/>
    <col min="15878" max="15878" width="10.375" style="1" customWidth="1"/>
    <col min="15879" max="15879" width="12" style="1" customWidth="1"/>
    <col min="15880" max="15880" width="11.875" style="1" customWidth="1"/>
    <col min="15881" max="15881" width="12.375" style="1" customWidth="1"/>
    <col min="15882" max="15883" width="8.75" style="1" customWidth="1"/>
    <col min="15884" max="15885" width="7.625" style="1" customWidth="1"/>
    <col min="15886" max="15886" width="9.5" style="1" customWidth="1"/>
    <col min="15887" max="15887" width="8.875" style="1" customWidth="1"/>
    <col min="15888" max="15888" width="9" style="1" customWidth="1"/>
    <col min="15889" max="15889" width="11.75" style="1" customWidth="1"/>
    <col min="15890" max="16128" width="8" style="1"/>
    <col min="16129" max="16129" width="1.75" style="1" customWidth="1"/>
    <col min="16130" max="16130" width="25" style="1" customWidth="1"/>
    <col min="16131" max="16131" width="11.125" style="1" customWidth="1"/>
    <col min="16132" max="16132" width="10.625" style="1" customWidth="1"/>
    <col min="16133" max="16133" width="10.5" style="1" customWidth="1"/>
    <col min="16134" max="16134" width="10.375" style="1" customWidth="1"/>
    <col min="16135" max="16135" width="12" style="1" customWidth="1"/>
    <col min="16136" max="16136" width="11.875" style="1" customWidth="1"/>
    <col min="16137" max="16137" width="12.375" style="1" customWidth="1"/>
    <col min="16138" max="16139" width="8.75" style="1" customWidth="1"/>
    <col min="16140" max="16141" width="7.625" style="1" customWidth="1"/>
    <col min="16142" max="16142" width="9.5" style="1" customWidth="1"/>
    <col min="16143" max="16143" width="8.875" style="1" customWidth="1"/>
    <col min="16144" max="16144" width="9" style="1" customWidth="1"/>
    <col min="16145" max="16145" width="11.75" style="1" customWidth="1"/>
    <col min="16146" max="16384" width="8" style="1"/>
  </cols>
  <sheetData>
    <row r="1" spans="2:17" ht="15.75" customHeight="1">
      <c r="Q1" s="2"/>
    </row>
    <row r="2" spans="2:17" ht="15.7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2:17" ht="16.5" customHeight="1" thickBot="1">
      <c r="B3" s="3"/>
    </row>
    <row r="4" spans="2:17" ht="30" customHeight="1">
      <c r="B4" s="20" t="s">
        <v>1</v>
      </c>
      <c r="C4" s="22" t="s">
        <v>2</v>
      </c>
      <c r="D4" s="24" t="s">
        <v>3</v>
      </c>
      <c r="E4" s="22" t="s">
        <v>4</v>
      </c>
      <c r="F4" s="24" t="s">
        <v>5</v>
      </c>
      <c r="G4" s="26"/>
      <c r="H4" s="26"/>
      <c r="I4" s="26"/>
      <c r="J4" s="26"/>
      <c r="K4" s="26"/>
      <c r="L4" s="27"/>
      <c r="M4" s="24" t="s">
        <v>6</v>
      </c>
      <c r="N4" s="28" t="s">
        <v>7</v>
      </c>
      <c r="O4" s="22" t="s">
        <v>8</v>
      </c>
      <c r="P4" s="28" t="s">
        <v>9</v>
      </c>
      <c r="Q4" s="30" t="s">
        <v>10</v>
      </c>
    </row>
    <row r="5" spans="2:17" ht="15.75" customHeight="1">
      <c r="B5" s="21"/>
      <c r="C5" s="23"/>
      <c r="D5" s="25"/>
      <c r="E5" s="23"/>
      <c r="F5" s="15" t="s">
        <v>11</v>
      </c>
      <c r="G5" s="15" t="s">
        <v>12</v>
      </c>
      <c r="H5" s="33" t="s">
        <v>13</v>
      </c>
      <c r="I5" s="33" t="s">
        <v>14</v>
      </c>
      <c r="J5" s="15" t="s">
        <v>15</v>
      </c>
      <c r="K5" s="15" t="s">
        <v>16</v>
      </c>
      <c r="L5" s="17" t="s">
        <v>17</v>
      </c>
      <c r="M5" s="25"/>
      <c r="N5" s="29"/>
      <c r="O5" s="23"/>
      <c r="P5" s="29"/>
      <c r="Q5" s="31"/>
    </row>
    <row r="6" spans="2:17" ht="45.75" customHeight="1">
      <c r="B6" s="21"/>
      <c r="C6" s="23"/>
      <c r="D6" s="25"/>
      <c r="E6" s="23"/>
      <c r="F6" s="18"/>
      <c r="G6" s="32"/>
      <c r="H6" s="34"/>
      <c r="I6" s="34"/>
      <c r="J6" s="32"/>
      <c r="K6" s="16"/>
      <c r="L6" s="18"/>
      <c r="M6" s="25"/>
      <c r="N6" s="29"/>
      <c r="O6" s="23"/>
      <c r="P6" s="29"/>
      <c r="Q6" s="31"/>
    </row>
    <row r="7" spans="2:17" ht="14.25">
      <c r="B7" s="14" t="s">
        <v>18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2:17" ht="30">
      <c r="B8" s="9" t="s">
        <v>19</v>
      </c>
      <c r="C8" s="8">
        <f>190+9</f>
        <v>199</v>
      </c>
      <c r="D8" s="8">
        <f>787+115</f>
        <v>902</v>
      </c>
      <c r="E8" s="4">
        <f>SUM(C8:D8)</f>
        <v>1101</v>
      </c>
      <c r="F8" s="4">
        <f>484+11</f>
        <v>495</v>
      </c>
      <c r="G8" s="8">
        <f>37+11</f>
        <v>48</v>
      </c>
      <c r="H8" s="8">
        <f>19+16</f>
        <v>35</v>
      </c>
      <c r="I8" s="8">
        <f>210+77</f>
        <v>287</v>
      </c>
      <c r="J8" s="8">
        <v>5</v>
      </c>
      <c r="K8" s="8">
        <v>10</v>
      </c>
      <c r="L8" s="4">
        <f>SUM(F8:K8)</f>
        <v>880</v>
      </c>
      <c r="M8" s="5">
        <f>F8/(L8-K8)</f>
        <v>0.56896551724137934</v>
      </c>
      <c r="N8" s="4">
        <f>21+1</f>
        <v>22</v>
      </c>
      <c r="O8" s="4">
        <f>F8+P8+N8+L8</f>
        <v>1397</v>
      </c>
      <c r="P8" s="4">
        <v>0</v>
      </c>
      <c r="Q8" s="4">
        <f>E8-O8</f>
        <v>-296</v>
      </c>
    </row>
    <row r="9" spans="2:17" ht="30">
      <c r="B9" s="10" t="s">
        <v>20</v>
      </c>
      <c r="C9" s="8">
        <v>0</v>
      </c>
      <c r="D9" s="8">
        <v>349</v>
      </c>
      <c r="E9" s="4">
        <f>SUM(C9:D9)</f>
        <v>349</v>
      </c>
      <c r="F9" s="4">
        <v>304</v>
      </c>
      <c r="G9" s="8">
        <v>20</v>
      </c>
      <c r="H9" s="8">
        <v>1</v>
      </c>
      <c r="I9" s="8">
        <v>6</v>
      </c>
      <c r="J9" s="8">
        <v>2</v>
      </c>
      <c r="K9" s="8">
        <v>0</v>
      </c>
      <c r="L9" s="4">
        <f>SUM(F9:K9)</f>
        <v>333</v>
      </c>
      <c r="M9" s="5">
        <f>F9/(L9-K9)</f>
        <v>0.91291291291291288</v>
      </c>
      <c r="N9" s="4">
        <v>15</v>
      </c>
      <c r="O9" s="4">
        <f>F9+P9+N9+L9</f>
        <v>653</v>
      </c>
      <c r="P9" s="4">
        <v>1</v>
      </c>
      <c r="Q9" s="4">
        <f>E9-O9</f>
        <v>-304</v>
      </c>
    </row>
    <row r="10" spans="2:17" ht="14.25">
      <c r="B10" s="11" t="s">
        <v>21</v>
      </c>
      <c r="C10" s="12">
        <f t="shared" ref="C10:L10" si="0">SUM(C8:C9)</f>
        <v>199</v>
      </c>
      <c r="D10" s="12">
        <f t="shared" si="0"/>
        <v>1251</v>
      </c>
      <c r="E10" s="12">
        <f t="shared" si="0"/>
        <v>1450</v>
      </c>
      <c r="F10" s="12">
        <f t="shared" si="0"/>
        <v>799</v>
      </c>
      <c r="G10" s="12">
        <f t="shared" si="0"/>
        <v>68</v>
      </c>
      <c r="H10" s="12">
        <f t="shared" si="0"/>
        <v>36</v>
      </c>
      <c r="I10" s="12">
        <f t="shared" si="0"/>
        <v>293</v>
      </c>
      <c r="J10" s="12">
        <f t="shared" si="0"/>
        <v>7</v>
      </c>
      <c r="K10" s="12">
        <f t="shared" si="0"/>
        <v>10</v>
      </c>
      <c r="L10" s="12">
        <f t="shared" si="0"/>
        <v>1213</v>
      </c>
      <c r="M10" s="13">
        <f>F10/(L10-K10)</f>
        <v>0.66417290108063176</v>
      </c>
      <c r="N10" s="12">
        <f>SUM(N8:N9)</f>
        <v>37</v>
      </c>
      <c r="O10" s="12">
        <f>SUM(O8:O9)</f>
        <v>2050</v>
      </c>
      <c r="P10" s="12">
        <f>SUM(P8:P9)</f>
        <v>1</v>
      </c>
      <c r="Q10" s="12">
        <f>SUM(Q8:Q9)</f>
        <v>-600</v>
      </c>
    </row>
    <row r="11" spans="2:17" ht="14.25">
      <c r="B11" s="14" t="s">
        <v>22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2:17" ht="30">
      <c r="B12" s="9" t="s">
        <v>19</v>
      </c>
      <c r="C12" s="8">
        <f>164+8</f>
        <v>172</v>
      </c>
      <c r="D12" s="8">
        <f>653+22</f>
        <v>675</v>
      </c>
      <c r="E12" s="4">
        <f>SUM(C12:D12)</f>
        <v>847</v>
      </c>
      <c r="F12" s="4">
        <f>374+13</f>
        <v>387</v>
      </c>
      <c r="G12" s="8">
        <f>28+0</f>
        <v>28</v>
      </c>
      <c r="H12" s="8">
        <f>26+7</f>
        <v>33</v>
      </c>
      <c r="I12" s="8">
        <f>214+4</f>
        <v>218</v>
      </c>
      <c r="J12" s="8">
        <f>2+0</f>
        <v>2</v>
      </c>
      <c r="K12" s="8">
        <f>1+0</f>
        <v>1</v>
      </c>
      <c r="L12" s="4">
        <f>SUM(F12:K12)</f>
        <v>669</v>
      </c>
      <c r="M12" s="5">
        <f>F12/(L12-K12)</f>
        <v>0.5793413173652695</v>
      </c>
      <c r="N12" s="4">
        <f>10+0</f>
        <v>10</v>
      </c>
      <c r="O12" s="4">
        <f>L12+N12</f>
        <v>679</v>
      </c>
      <c r="P12" s="4">
        <v>0</v>
      </c>
      <c r="Q12" s="4">
        <f>E12-O12</f>
        <v>168</v>
      </c>
    </row>
    <row r="13" spans="2:17" ht="30">
      <c r="B13" s="10" t="s">
        <v>20</v>
      </c>
      <c r="C13" s="6">
        <v>0</v>
      </c>
      <c r="D13" s="6">
        <v>264</v>
      </c>
      <c r="E13" s="7">
        <f>SUM(C13:D13)</f>
        <v>264</v>
      </c>
      <c r="F13" s="7">
        <v>182</v>
      </c>
      <c r="G13" s="6">
        <v>31</v>
      </c>
      <c r="H13" s="6">
        <v>1</v>
      </c>
      <c r="I13" s="6">
        <v>22</v>
      </c>
      <c r="J13" s="6">
        <v>2</v>
      </c>
      <c r="K13" s="6">
        <v>0</v>
      </c>
      <c r="L13" s="4">
        <f>SUM(F13:K13)</f>
        <v>238</v>
      </c>
      <c r="M13" s="5">
        <f>F13/(L13-K13)</f>
        <v>0.76470588235294112</v>
      </c>
      <c r="N13" s="7">
        <v>25</v>
      </c>
      <c r="O13" s="4">
        <f>L13+N13</f>
        <v>263</v>
      </c>
      <c r="P13" s="7">
        <v>1</v>
      </c>
      <c r="Q13" s="7">
        <f>E13-O13</f>
        <v>1</v>
      </c>
    </row>
    <row r="14" spans="2:17" ht="14.25">
      <c r="B14" s="11" t="s">
        <v>21</v>
      </c>
      <c r="C14" s="12">
        <f t="shared" ref="C14:L14" si="1">SUM(C12:C13)</f>
        <v>172</v>
      </c>
      <c r="D14" s="12">
        <f t="shared" si="1"/>
        <v>939</v>
      </c>
      <c r="E14" s="12">
        <f t="shared" si="1"/>
        <v>1111</v>
      </c>
      <c r="F14" s="12">
        <f t="shared" si="1"/>
        <v>569</v>
      </c>
      <c r="G14" s="12">
        <f t="shared" si="1"/>
        <v>59</v>
      </c>
      <c r="H14" s="12">
        <f t="shared" si="1"/>
        <v>34</v>
      </c>
      <c r="I14" s="12">
        <f t="shared" si="1"/>
        <v>240</v>
      </c>
      <c r="J14" s="12">
        <f t="shared" si="1"/>
        <v>4</v>
      </c>
      <c r="K14" s="12">
        <f t="shared" si="1"/>
        <v>1</v>
      </c>
      <c r="L14" s="12">
        <f t="shared" si="1"/>
        <v>907</v>
      </c>
      <c r="M14" s="13">
        <f>F14/(L14-K14)</f>
        <v>0.62803532008830021</v>
      </c>
      <c r="N14" s="12">
        <f>SUM(N12:N13)</f>
        <v>35</v>
      </c>
      <c r="O14" s="12">
        <f>SUM(O12:O13)</f>
        <v>942</v>
      </c>
      <c r="P14" s="12">
        <f>SUM(P12:P13)</f>
        <v>1</v>
      </c>
      <c r="Q14" s="12">
        <f>SUM(Q12:Q13)</f>
        <v>169</v>
      </c>
    </row>
    <row r="16" spans="2:17" ht="15.75" customHeight="1"/>
    <row r="17" ht="12.75" customHeight="1"/>
    <row r="18" ht="13.5" customHeight="1"/>
  </sheetData>
  <mergeCells count="20">
    <mergeCell ref="G5:G6"/>
    <mergeCell ref="H5:H6"/>
    <mergeCell ref="I5:I6"/>
    <mergeCell ref="J5:J6"/>
    <mergeCell ref="B11:Q11"/>
    <mergeCell ref="B7:Q7"/>
    <mergeCell ref="K5:K6"/>
    <mergeCell ref="L5:L6"/>
    <mergeCell ref="B2:Q2"/>
    <mergeCell ref="B4:B6"/>
    <mergeCell ref="C4:C6"/>
    <mergeCell ref="D4:D6"/>
    <mergeCell ref="E4:E6"/>
    <mergeCell ref="F4:L4"/>
    <mergeCell ref="M4:M6"/>
    <mergeCell ref="N4:N6"/>
    <mergeCell ref="O4:O6"/>
    <mergeCell ref="P4:P6"/>
    <mergeCell ref="Q4:Q6"/>
    <mergeCell ref="F5:F6"/>
  </mergeCells>
  <printOptions horizontalCentered="1"/>
  <pageMargins left="0" right="0" top="0.78740157480314965" bottom="0.55118110236220474" header="0.47244094488188981" footer="0.27559055118110237"/>
  <pageSetup paperSize="9" orientation="landscape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C7C925-69A8-4CB6-B0C0-65B01450E8A2}"/>
</file>

<file path=customXml/itemProps2.xml><?xml version="1.0" encoding="utf-8"?>
<ds:datastoreItem xmlns:ds="http://schemas.openxmlformats.org/officeDocument/2006/customXml" ds:itemID="{59DD8519-2CA4-42BA-A7CB-B68B26EDA7D4}"/>
</file>

<file path=customXml/itemProps3.xml><?xml version="1.0" encoding="utf-8"?>
<ds:datastoreItem xmlns:ds="http://schemas.openxmlformats.org/officeDocument/2006/customXml" ds:itemID="{33300171-0F22-40F6-A19C-198537C65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/>
  <cp:revision/>
  <dcterms:created xsi:type="dcterms:W3CDTF">2017-02-27T13:38:15Z</dcterms:created>
  <dcterms:modified xsi:type="dcterms:W3CDTF">2021-12-15T12:16:54Z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