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HAT\"/>
    </mc:Choice>
  </mc:AlternateContent>
  <xr:revisionPtr revIDLastSave="0" documentId="8_{014A7702-3FB7-475F-BD62-4713D0EA14F7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H1_ellenőrzési tev.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localSheetId="0" hidden="1">'[1]42. sz. c (2002.) tan.'!#REF!</definedName>
    <definedName name="_Sort" hidden="1">'[1]42. sz. c (2002.) tan.'!#REF!</definedName>
    <definedName name="akttart" localSheetId="0">#REF!</definedName>
    <definedName name="akttart">#REF!</definedName>
    <definedName name="akttart2" localSheetId="0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[2]Ritának1!$BC$1:$BO$110</definedName>
    <definedName name="Baranya" localSheetId="0">[2]Ritának1!$AP$1:$BB$110</definedName>
    <definedName name="Baranya">[2]Ritának1!$AP$1:$BB$110</definedName>
    <definedName name="Békés" localSheetId="0">[2]Ritának1!$BP$1:$CB$110</definedName>
    <definedName name="Békés">[2]Ritának1!$BP$1:$CB$110</definedName>
    <definedName name="Borsod" localSheetId="0">[2]Ritának1!$CC$1:$CO$110</definedName>
    <definedName name="Borsod">[2]Ritának1!$CC$1:$CO$110</definedName>
    <definedName name="CC" localSheetId="0" hidden="1">'[1]42. sz. c (2002.) tan.'!#REF!</definedName>
    <definedName name="CC" hidden="1">'[1]42. sz. c (2002.) tan.'!#REF!</definedName>
    <definedName name="ccccc">'[3]V.002-22-30'!$B$2:$B$2</definedName>
    <definedName name="Csongrád" localSheetId="0">[2]Ritának1!$CP$1:$DB$110</definedName>
    <definedName name="Csongrád">[2]Ritának1!$CP$1:$DB$110</definedName>
    <definedName name="DélBp" localSheetId="0">#REF!</definedName>
    <definedName name="DélBp">#REF!</definedName>
    <definedName name="egy" localSheetId="0" hidden="1">'[4]Munka 1'!#REF!</definedName>
    <definedName name="egy" hidden="1">'[4]Munka 1'!#REF!</definedName>
    <definedName name="ÉszakBp" localSheetId="0">#REF!</definedName>
    <definedName name="ÉszakBp">#REF!</definedName>
    <definedName name="excel">[5]Ritának1!$EP$1:$FB$110</definedName>
    <definedName name="Fejér" localSheetId="0">[2]Ritának1!$DC$1:$DO$110</definedName>
    <definedName name="Fejér">[2]Ritának1!$DC$1:$DO$110</definedName>
    <definedName name="Fi" localSheetId="0">'[6]2007.éves-V.001-17-50'!#REF!</definedName>
    <definedName name="Fi">#REF!</definedName>
    <definedName name="fu">'[7]V.011-00-50'!$A$3</definedName>
    <definedName name="FVFbeszamolo4mell" localSheetId="0" hidden="1">'[8]42. sz. c (2002.) tan.'!#REF!</definedName>
    <definedName name="FVFbeszamolo4mell" hidden="1">'[8]42. sz. c (2002.) tan.'!#REF!</definedName>
    <definedName name="gh" localSheetId="0">[9]Ritának!#REF!</definedName>
    <definedName name="gh">[9]Ritának!#REF!</definedName>
    <definedName name="GRAFezt" localSheetId="0">'[10]ellenőrzési kapacitás'!#REF!</definedName>
    <definedName name="GRAFezt">'[10]ellenőrzési kapacitás'!#REF!</definedName>
    <definedName name="grafGyurcsanyhoz" localSheetId="0">'[10]ellenőrzési kapacitás'!#REF!</definedName>
    <definedName name="grafGyurcsanyhoz">'[10]ellenőrzési kapacitás'!#REF!</definedName>
    <definedName name="Győr" localSheetId="0">[2]Ritának1!$DP$1:$EB$110</definedName>
    <definedName name="Győr">[2]Ritának1!$DP$1:$EB$110</definedName>
    <definedName name="Hajdú" localSheetId="0">[2]Ritának1!$EC$1:$EO$110</definedName>
    <definedName name="Hajdú">[2]Ritának1!$EC$1:$EO$110</definedName>
    <definedName name="Heves" localSheetId="0">[2]Ritának1!$EP$1:$FB$110</definedName>
    <definedName name="Heves">[2]Ritának1!$EP$1:$FB$110</definedName>
    <definedName name="Hivatal" localSheetId="0">[2]Ritának1!$C$1:$O$110</definedName>
    <definedName name="Hivatal">[2]Ritának1!$C$1:$O$110</definedName>
    <definedName name="igadat" localSheetId="0">#REF!</definedName>
    <definedName name="igadat">#REF!</definedName>
    <definedName name="jkkoé" localSheetId="0">#REF!</definedName>
    <definedName name="jkkoé">#REF!</definedName>
    <definedName name="KAIG" localSheetId="0">[2]Ritának2!$CC$1:$CO$110</definedName>
    <definedName name="KAIG">[2]Ritának2!$CC$1:$CO$110</definedName>
    <definedName name="KeletBp" localSheetId="0">#REF!</definedName>
    <definedName name="KeletBp">#REF!</definedName>
    <definedName name="kiug" localSheetId="0" hidden="1">[11]összesen!#REF!</definedName>
    <definedName name="kiug" hidden="1">[11]összesen!#REF!</definedName>
    <definedName name="Komárom" localSheetId="0">[2]Ritának1!$FC$1:$FO$110</definedName>
    <definedName name="Komárom">[2]Ritának1!$FC$1:$FO$110</definedName>
    <definedName name="lk" hidden="1">'[1]42. sz. c (2002.) tan.'!#REF!</definedName>
    <definedName name="LL" localSheetId="0">#REF!</definedName>
    <definedName name="LL">#REF!</definedName>
    <definedName name="MM" localSheetId="0">#REF!</definedName>
    <definedName name="MM">#REF!</definedName>
    <definedName name="netto" localSheetId="0" hidden="1">'[4]Munka 1'!#REF!</definedName>
    <definedName name="netto" hidden="1">'[4]Munka 1'!#REF!</definedName>
    <definedName name="Nógrád" localSheetId="0">[2]Ritának1!$FP$1:$GB$110</definedName>
    <definedName name="Nógrád">[2]Ritának1!$FP$1:$GB$110</definedName>
    <definedName name="_xlnm.Print_Titles" localSheetId="0">'H1_ellenőrzési tev.'!$C:$C</definedName>
    <definedName name="_xlnm.Print_Area" localSheetId="0">'H1_ellenőrzési tev.'!$A$1:$AA$21</definedName>
    <definedName name="Oktatás" localSheetId="0">[2]Ritának1!$AC$1:$AO$110</definedName>
    <definedName name="Oktatás">[2]Ritának1!$AC$1:$AO$110</definedName>
    <definedName name="OLL" localSheetId="0">#REF!</definedName>
    <definedName name="OLL">#REF!</definedName>
    <definedName name="OPO">[12]Ritának2!$P$1:$AB$110</definedName>
    <definedName name="összes" localSheetId="0">#REF!</definedName>
    <definedName name="összes">#REF!</definedName>
    <definedName name="Pest" localSheetId="0">[9]Ritának!#REF!</definedName>
    <definedName name="Pest">[9]Ritának!#REF!</definedName>
    <definedName name="ppest" localSheetId="0">[9]Ritának!#REF!</definedName>
    <definedName name="ppest">[9]Ritának!#REF!</definedName>
    <definedName name="Somogy" localSheetId="0">[9]Ritának!#REF!</definedName>
    <definedName name="Somogy">[9]Ritának!#REF!</definedName>
    <definedName name="sorok_azonÖsszes_ell_legm_szint" localSheetId="0">#REF!</definedName>
    <definedName name="sorok_azonÖsszes_ell_legm_szint">#REF!</definedName>
    <definedName name="Szabolcs" localSheetId="0">[9]Ritának!#REF!</definedName>
    <definedName name="Szabolcs">[9]Ritának!#REF!</definedName>
    <definedName name="Szolnok" localSheetId="0">[9]Ritának!#REF!</definedName>
    <definedName name="Szolnok">[9]Ritának!#REF!</definedName>
    <definedName name="SZTADI" localSheetId="0">[2]Ritának1!$P$1:$AB$110</definedName>
    <definedName name="SZTADI">[2]Ritának1!$P$1:$AB$110</definedName>
    <definedName name="táblacím" localSheetId="0">#REF!</definedName>
    <definedName name="táblacím">#REF!</definedName>
    <definedName name="Tolna" localSheetId="0">[9]Ritának!#REF!</definedName>
    <definedName name="Tolna">[9]Ritának!#REF!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0" l="1"/>
  <c r="Z19" i="10"/>
  <c r="AA19" i="10" s="1"/>
  <c r="AA18" i="10"/>
  <c r="AA17" i="10"/>
  <c r="AA15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A14" i="10" s="1"/>
  <c r="AA13" i="10"/>
  <c r="AA12" i="10"/>
  <c r="AA11" i="10"/>
  <c r="AA10" i="10"/>
  <c r="AA9" i="10"/>
  <c r="AA8" i="10"/>
  <c r="AA7" i="10"/>
  <c r="AA6" i="10"/>
</calcChain>
</file>

<file path=xl/sharedStrings.xml><?xml version="1.0" encoding="utf-8"?>
<sst xmlns="http://schemas.openxmlformats.org/spreadsheetml/2006/main" count="44" uniqueCount="44">
  <si>
    <t>Az adóhatóság ellenőrzési tevékenységének kiemelt mutatószámai 2018. évben igazgatóságonként</t>
  </si>
  <si>
    <t xml:space="preserve">M e g n e v e z é s                                                           </t>
  </si>
  <si>
    <t>I g a z g a t ó s á g o n k é n t i   b o n t á 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</si>
  <si>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</si>
  <si>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</si>
  <si>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</si>
  <si>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</si>
  <si>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</si>
  <si>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</si>
  <si>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</si>
  <si>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</si>
  <si>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</si>
  <si>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</si>
  <si>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</si>
  <si>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</si>
  <si>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</si>
  <si>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</si>
  <si>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</si>
  <si>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</si>
  <si>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</si>
  <si>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</si>
  <si>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</si>
  <si>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</si>
  <si>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</si>
  <si>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</si>
  <si>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 és Vámigazgatóság</t>
  </si>
  <si>
    <t>Országos összesen</t>
  </si>
  <si>
    <t>E l l e n ő r z é s i   d a r a b s z á m o k</t>
  </si>
  <si>
    <t>Adóellenőrzés / Bevallások utólagos vizsgálatára irányuló ellenőrzés</t>
  </si>
  <si>
    <t>ebből: Legnagyobb adóteljesítményű adózók ellenőrzése</t>
  </si>
  <si>
    <t>Átalakuló, adókötelezettséget kezdő, adókötelezettségüket megszüntető vagy más jogutód nélkül megszűnő vállalkozások ellenőrzése</t>
  </si>
  <si>
    <t>Kiutalás előtti ellenőrzés</t>
  </si>
  <si>
    <t>Jogkövetési vizsgálat / Egyes adókötelezettségek teljesítésére irányuló ellenőrzés</t>
  </si>
  <si>
    <t>Jogkövetési vizsgálat / Adatok gyűjtését célzó, illetőleg egyes gazdasági események valódiságának vizsgálatára irányuló ellenőrzés</t>
  </si>
  <si>
    <t>Ellenőrzéssel lezárt időszakra vonatkozó ismételt ellenőrzés</t>
  </si>
  <si>
    <r>
      <t>Egyéb ellenőrzés</t>
    </r>
    <r>
      <rPr>
        <sz val="10"/>
        <rFont val="Times New Roman"/>
        <family val="1"/>
        <charset val="238"/>
      </rPr>
      <t xml:space="preserve"> (pl. szja 1+1%)</t>
    </r>
  </si>
  <si>
    <t>Mindösszesen</t>
  </si>
  <si>
    <t>ebből: meghiúsult ellenőrzések száma</t>
  </si>
  <si>
    <t>M e g á l l a p í t á s o k</t>
  </si>
  <si>
    <t>Nettó adókülönbözet (millió Ft)</t>
  </si>
  <si>
    <t>Jogerős adókülönbözet  (millió Ft)</t>
  </si>
  <si>
    <t xml:space="preserve">Összes jogerős visszatartás (millió Ft) </t>
  </si>
  <si>
    <t>Szankciók</t>
  </si>
  <si>
    <t>Adóbírság, mulasztási bírság, késedelmi pótlék (millió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</si>
</sst>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2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9" fillId="0" borderId="0"/>
    <xf numFmtId="0" fontId="11" fillId="0" borderId="0"/>
    <xf numFmtId="0" fontId="5" fillId="0" borderId="0"/>
    <xf numFmtId="0" fontId="1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3" fontId="2" fillId="0" borderId="4" xfId="7" applyNumberFormat="1" applyFont="1" applyBorder="1" applyAlignment="1">
      <alignment horizontal="left" vertical="center" wrapText="1" indent="1"/>
    </xf>
    <xf numFmtId="3" fontId="2" fillId="0" borderId="4" xfId="7" applyNumberFormat="1" applyFont="1" applyBorder="1" applyAlignment="1">
      <alignment horizontal="left" vertical="center" wrapText="1" indent="4"/>
    </xf>
    <xf numFmtId="3" fontId="12" fillId="0" borderId="4" xfId="7" applyNumberFormat="1" applyFont="1" applyBorder="1" applyAlignment="1">
      <alignment vertical="center" wrapText="1"/>
    </xf>
    <xf numFmtId="0" fontId="13" fillId="0" borderId="0" xfId="7" applyFont="1"/>
    <xf numFmtId="49" fontId="14" fillId="0" borderId="0" xfId="7" applyNumberFormat="1" applyFont="1" applyAlignment="1">
      <alignment horizontal="center"/>
    </xf>
    <xf numFmtId="49" fontId="15" fillId="0" borderId="0" xfId="7" applyNumberFormat="1" applyFont="1" applyAlignment="1">
      <alignment horizontal="left"/>
    </xf>
    <xf numFmtId="0" fontId="16" fillId="0" borderId="0" xfId="7" applyFont="1"/>
    <xf numFmtId="49" fontId="16" fillId="0" borderId="0" xfId="7" applyNumberFormat="1" applyFont="1"/>
    <xf numFmtId="3" fontId="18" fillId="2" borderId="3" xfId="8" applyNumberFormat="1" applyFont="1" applyFill="1" applyBorder="1" applyAlignment="1">
      <alignment horizontal="center" vertical="center" wrapText="1"/>
    </xf>
    <xf numFmtId="0" fontId="12" fillId="0" borderId="0" xfId="7" applyFont="1"/>
    <xf numFmtId="0" fontId="17" fillId="2" borderId="4" xfId="6" applyFont="1" applyFill="1" applyBorder="1" applyAlignment="1">
      <alignment horizontal="center" vertical="center" wrapText="1"/>
    </xf>
    <xf numFmtId="0" fontId="18" fillId="2" borderId="4" xfId="8" applyFont="1" applyFill="1" applyBorder="1" applyAlignment="1">
      <alignment horizontal="center" vertical="center" wrapText="1"/>
    </xf>
    <xf numFmtId="3" fontId="12" fillId="0" borderId="4" xfId="7" applyNumberFormat="1" applyFont="1" applyBorder="1" applyAlignment="1">
      <alignment vertical="center"/>
    </xf>
    <xf numFmtId="3" fontId="15" fillId="0" borderId="4" xfId="7" applyNumberFormat="1" applyFont="1" applyBorder="1" applyAlignment="1">
      <alignment vertical="center"/>
    </xf>
    <xf numFmtId="3" fontId="12" fillId="0" borderId="0" xfId="7" applyNumberFormat="1" applyFont="1"/>
    <xf numFmtId="3" fontId="2" fillId="0" borderId="4" xfId="7" applyNumberFormat="1" applyFont="1" applyBorder="1" applyAlignment="1">
      <alignment vertical="center"/>
    </xf>
    <xf numFmtId="3" fontId="19" fillId="0" borderId="4" xfId="7" applyNumberFormat="1" applyFont="1" applyBorder="1" applyAlignment="1">
      <alignment vertical="center"/>
    </xf>
    <xf numFmtId="3" fontId="2" fillId="0" borderId="0" xfId="7" applyNumberFormat="1" applyFont="1"/>
    <xf numFmtId="3" fontId="3" fillId="0" borderId="0" xfId="7" applyNumberFormat="1" applyFont="1"/>
    <xf numFmtId="3" fontId="12" fillId="3" borderId="4" xfId="7" applyNumberFormat="1" applyFont="1" applyFill="1" applyBorder="1" applyAlignment="1">
      <alignment horizontal="left" vertical="center" wrapText="1"/>
    </xf>
    <xf numFmtId="3" fontId="12" fillId="3" borderId="4" xfId="7" applyNumberFormat="1" applyFont="1" applyFill="1" applyBorder="1" applyAlignment="1">
      <alignment vertical="center"/>
    </xf>
    <xf numFmtId="3" fontId="15" fillId="3" borderId="4" xfId="7" applyNumberFormat="1" applyFont="1" applyFill="1" applyBorder="1" applyAlignment="1">
      <alignment vertical="center"/>
    </xf>
    <xf numFmtId="49" fontId="2" fillId="0" borderId="2" xfId="7" applyNumberFormat="1" applyFont="1" applyBorder="1" applyAlignment="1">
      <alignment horizontal="left" vertical="center" wrapText="1" indent="1"/>
    </xf>
    <xf numFmtId="3" fontId="2" fillId="0" borderId="2" xfId="7" applyNumberFormat="1" applyFont="1" applyBorder="1" applyAlignment="1">
      <alignment vertical="center"/>
    </xf>
    <xf numFmtId="3" fontId="16" fillId="0" borderId="2" xfId="7" applyNumberFormat="1" applyFont="1" applyBorder="1" applyAlignment="1">
      <alignment vertical="center"/>
    </xf>
    <xf numFmtId="0" fontId="2" fillId="0" borderId="0" xfId="7" applyFont="1"/>
    <xf numFmtId="49" fontId="16" fillId="0" borderId="0" xfId="7" applyNumberFormat="1" applyFont="1" applyAlignment="1">
      <alignment horizontal="left" vertical="center" wrapText="1" indent="1"/>
    </xf>
    <xf numFmtId="3" fontId="12" fillId="0" borderId="0" xfId="7" applyNumberFormat="1" applyFont="1" applyAlignment="1">
      <alignment vertical="center"/>
    </xf>
    <xf numFmtId="3" fontId="15" fillId="0" borderId="0" xfId="7" applyNumberFormat="1" applyFont="1" applyAlignment="1">
      <alignment vertical="center"/>
    </xf>
    <xf numFmtId="49" fontId="12" fillId="0" borderId="3" xfId="7" applyNumberFormat="1" applyFont="1" applyBorder="1" applyAlignment="1">
      <alignment horizontal="left" vertical="center" wrapText="1" indent="1"/>
    </xf>
    <xf numFmtId="3" fontId="16" fillId="0" borderId="3" xfId="7" applyNumberFormat="1" applyFont="1" applyBorder="1" applyAlignment="1">
      <alignment vertical="center"/>
    </xf>
    <xf numFmtId="3" fontId="19" fillId="0" borderId="3" xfId="7" applyNumberFormat="1" applyFont="1" applyBorder="1" applyAlignment="1">
      <alignment vertical="center"/>
    </xf>
    <xf numFmtId="0" fontId="12" fillId="0" borderId="0" xfId="7" applyFont="1" applyAlignment="1">
      <alignment vertical="center"/>
    </xf>
    <xf numFmtId="49" fontId="12" fillId="0" borderId="4" xfId="7" applyNumberFormat="1" applyFont="1" applyBorder="1" applyAlignment="1">
      <alignment horizontal="left" vertical="center" wrapText="1" indent="1"/>
    </xf>
    <xf numFmtId="3" fontId="16" fillId="0" borderId="4" xfId="7" applyNumberFormat="1" applyFont="1" applyBorder="1" applyAlignment="1">
      <alignment vertical="center"/>
    </xf>
    <xf numFmtId="49" fontId="12" fillId="0" borderId="2" xfId="7" applyNumberFormat="1" applyFont="1" applyBorder="1" applyAlignment="1">
      <alignment horizontal="left" vertical="center" wrapText="1" indent="1"/>
    </xf>
    <xf numFmtId="3" fontId="19" fillId="0" borderId="2" xfId="7" applyNumberFormat="1" applyFont="1" applyBorder="1" applyAlignment="1">
      <alignment vertical="center"/>
    </xf>
    <xf numFmtId="0" fontId="16" fillId="0" borderId="0" xfId="7" applyFont="1" applyAlignment="1">
      <alignment vertical="center"/>
    </xf>
    <xf numFmtId="0" fontId="19" fillId="0" borderId="0" xfId="7" applyFont="1"/>
    <xf numFmtId="0" fontId="20" fillId="0" borderId="1" xfId="7" applyFont="1" applyBorder="1" applyAlignment="1">
      <alignment horizontal="center" vertical="center" textRotation="90"/>
    </xf>
    <xf numFmtId="49" fontId="12" fillId="0" borderId="1" xfId="7" applyNumberFormat="1" applyFont="1" applyBorder="1" applyAlignment="1">
      <alignment horizontal="left" vertical="center" wrapText="1" indent="1"/>
    </xf>
    <xf numFmtId="3" fontId="16" fillId="0" borderId="1" xfId="7" applyNumberFormat="1" applyFont="1" applyBorder="1" applyAlignment="1">
      <alignment vertical="center"/>
    </xf>
    <xf numFmtId="3" fontId="19" fillId="0" borderId="1" xfId="7" applyNumberFormat="1" applyFont="1" applyBorder="1" applyAlignment="1">
      <alignment vertical="center"/>
    </xf>
    <xf numFmtId="49" fontId="17" fillId="2" borderId="3" xfId="7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3" fontId="17" fillId="2" borderId="1" xfId="6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2" fillId="0" borderId="4" xfId="7" applyNumberFormat="1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12" fillId="0" borderId="3" xfId="7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</cellXfs>
  <cellStyles count="13">
    <cellStyle name="Normál" xfId="0" builtinId="0"/>
    <cellStyle name="Normál 11" xfId="6" xr:uid="{00000000-0005-0000-0000-000001000000}"/>
    <cellStyle name="Normál 11 3" xfId="8" xr:uid="{00000000-0005-0000-0000-000002000000}"/>
    <cellStyle name="Normál 12" xfId="12" xr:uid="{00000000-0005-0000-0000-000003000000}"/>
    <cellStyle name="Normál 2" xfId="1" xr:uid="{00000000-0005-0000-0000-000004000000}"/>
    <cellStyle name="Normál 2 2" xfId="9" xr:uid="{00000000-0005-0000-0000-000005000000}"/>
    <cellStyle name="Normál 2 2 2" xfId="10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Normál_evkönyvtabla_ujstr2003BABOTH" xfId="7" xr:uid="{00000000-0005-0000-0000-00000B000000}"/>
    <cellStyle name="Százalék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~068168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.éves-V.001-17-50"/>
      <sheetName val="2008éves V.001-17-50"/>
      <sheetName val="Országos 2003-2008. 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AJ33"/>
  <sheetViews>
    <sheetView tabSelected="1" zoomScale="50" zoomScaleNormal="50" workbookViewId="0">
      <pane xSplit="3" ySplit="5" topLeftCell="D6" activePane="bottomRight" state="frozen"/>
      <selection pane="bottomRight" activeCell="B2" sqref="B2"/>
      <selection pane="bottomLeft" activeCell="A4" sqref="A4"/>
      <selection pane="topRight" activeCell="C1" sqref="C1"/>
    </sheetView>
  </sheetViews>
  <sheetFormatPr defaultColWidth="8" defaultRowHeight="14.1" customHeight="1"/>
  <cols>
    <col min="1" max="1" width="2.625" style="7" customWidth="1"/>
    <col min="2" max="2" width="4.125" style="7" customWidth="1"/>
    <col min="3" max="3" width="72.5" style="8" customWidth="1"/>
    <col min="4" max="26" width="14.875" style="7" customWidth="1"/>
    <col min="27" max="27" width="29.375" style="7" customWidth="1"/>
    <col min="28" max="28" width="2.5" style="7" customWidth="1"/>
    <col min="29" max="16384" width="8" style="7"/>
  </cols>
  <sheetData>
    <row r="1" spans="2:30" s="4" customFormat="1" ht="15.75"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2:30" s="4" customFormat="1" ht="18.75">
      <c r="B2" s="6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2:30" ht="15.75"/>
    <row r="4" spans="2:30" s="10" customFormat="1" ht="15.2" customHeight="1">
      <c r="B4" s="44" t="s">
        <v>1</v>
      </c>
      <c r="C4" s="45"/>
      <c r="D4" s="47" t="s">
        <v>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9"/>
    </row>
    <row r="5" spans="2:30" s="10" customFormat="1" ht="99" customHeight="1">
      <c r="B5" s="46"/>
      <c r="C5" s="46"/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1" t="s">
        <v>16</v>
      </c>
      <c r="R5" s="11" t="s">
        <v>17</v>
      </c>
      <c r="S5" s="11" t="s">
        <v>18</v>
      </c>
      <c r="T5" s="11" t="s">
        <v>19</v>
      </c>
      <c r="U5" s="11" t="s">
        <v>20</v>
      </c>
      <c r="V5" s="11" t="s">
        <v>21</v>
      </c>
      <c r="W5" s="11" t="s">
        <v>22</v>
      </c>
      <c r="X5" s="11" t="s">
        <v>23</v>
      </c>
      <c r="Y5" s="11" t="s">
        <v>24</v>
      </c>
      <c r="Z5" s="11" t="s">
        <v>25</v>
      </c>
      <c r="AA5" s="12" t="s">
        <v>26</v>
      </c>
    </row>
    <row r="6" spans="2:30" s="15" customFormat="1" ht="42" customHeight="1">
      <c r="B6" s="49" t="s">
        <v>27</v>
      </c>
      <c r="C6" s="3" t="s">
        <v>28</v>
      </c>
      <c r="D6" s="13">
        <v>1589</v>
      </c>
      <c r="E6" s="13">
        <v>1487</v>
      </c>
      <c r="F6" s="13">
        <v>992</v>
      </c>
      <c r="G6" s="13">
        <v>1849</v>
      </c>
      <c r="H6" s="13">
        <v>1303</v>
      </c>
      <c r="I6" s="13">
        <v>657</v>
      </c>
      <c r="J6" s="13">
        <v>215</v>
      </c>
      <c r="K6" s="13">
        <v>713</v>
      </c>
      <c r="L6" s="13">
        <v>411</v>
      </c>
      <c r="M6" s="13">
        <v>620</v>
      </c>
      <c r="N6" s="13">
        <v>611</v>
      </c>
      <c r="O6" s="13">
        <v>329</v>
      </c>
      <c r="P6" s="13">
        <v>438</v>
      </c>
      <c r="Q6" s="13">
        <v>1315</v>
      </c>
      <c r="R6" s="13">
        <v>544</v>
      </c>
      <c r="S6" s="13">
        <v>539</v>
      </c>
      <c r="T6" s="13">
        <v>829</v>
      </c>
      <c r="U6" s="13">
        <v>567</v>
      </c>
      <c r="V6" s="13">
        <v>486</v>
      </c>
      <c r="W6" s="13">
        <v>589</v>
      </c>
      <c r="X6" s="13">
        <v>600</v>
      </c>
      <c r="Y6" s="13">
        <v>385</v>
      </c>
      <c r="Z6" s="13">
        <v>387</v>
      </c>
      <c r="AA6" s="14">
        <f>SUM(D6:Z6)</f>
        <v>17455</v>
      </c>
    </row>
    <row r="7" spans="2:30" s="18" customFormat="1" ht="18.399999999999999" customHeight="1">
      <c r="B7" s="50"/>
      <c r="C7" s="1" t="s">
        <v>29</v>
      </c>
      <c r="D7" s="16">
        <v>99</v>
      </c>
      <c r="E7" s="16">
        <v>47</v>
      </c>
      <c r="F7" s="16">
        <v>110</v>
      </c>
      <c r="G7" s="16">
        <v>72</v>
      </c>
      <c r="H7" s="16">
        <v>32</v>
      </c>
      <c r="I7" s="16">
        <v>31</v>
      </c>
      <c r="J7" s="16">
        <v>27</v>
      </c>
      <c r="K7" s="16">
        <v>21</v>
      </c>
      <c r="L7" s="16">
        <v>25</v>
      </c>
      <c r="M7" s="16">
        <v>48</v>
      </c>
      <c r="N7" s="16">
        <v>40</v>
      </c>
      <c r="O7" s="16">
        <v>18</v>
      </c>
      <c r="P7" s="16">
        <v>25</v>
      </c>
      <c r="Q7" s="16">
        <v>46</v>
      </c>
      <c r="R7" s="16">
        <v>19</v>
      </c>
      <c r="S7" s="16">
        <v>14</v>
      </c>
      <c r="T7" s="16">
        <v>42</v>
      </c>
      <c r="U7" s="16">
        <v>40</v>
      </c>
      <c r="V7" s="16">
        <v>16</v>
      </c>
      <c r="W7" s="16">
        <v>25</v>
      </c>
      <c r="X7" s="16">
        <v>13</v>
      </c>
      <c r="Y7" s="16">
        <v>17</v>
      </c>
      <c r="Z7" s="16">
        <v>224</v>
      </c>
      <c r="AA7" s="17">
        <f>SUM(D7:Z7)</f>
        <v>1051</v>
      </c>
      <c r="AD7" s="19"/>
    </row>
    <row r="8" spans="2:30" s="18" customFormat="1" ht="25.5">
      <c r="B8" s="50"/>
      <c r="C8" s="2" t="s">
        <v>30</v>
      </c>
      <c r="D8" s="16">
        <v>499</v>
      </c>
      <c r="E8" s="16">
        <v>246</v>
      </c>
      <c r="F8" s="16">
        <v>201</v>
      </c>
      <c r="G8" s="16">
        <v>350</v>
      </c>
      <c r="H8" s="16">
        <v>65</v>
      </c>
      <c r="I8" s="16">
        <v>131</v>
      </c>
      <c r="J8" s="16">
        <v>8</v>
      </c>
      <c r="K8" s="16">
        <v>186</v>
      </c>
      <c r="L8" s="16">
        <v>120</v>
      </c>
      <c r="M8" s="16">
        <v>114</v>
      </c>
      <c r="N8" s="16">
        <v>70</v>
      </c>
      <c r="O8" s="16">
        <v>95</v>
      </c>
      <c r="P8" s="16">
        <v>60</v>
      </c>
      <c r="Q8" s="16">
        <v>371</v>
      </c>
      <c r="R8" s="16">
        <v>80</v>
      </c>
      <c r="S8" s="16">
        <v>216</v>
      </c>
      <c r="T8" s="16">
        <v>33</v>
      </c>
      <c r="U8" s="16">
        <v>26</v>
      </c>
      <c r="V8" s="16">
        <v>63</v>
      </c>
      <c r="W8" s="16">
        <v>139</v>
      </c>
      <c r="X8" s="16">
        <v>152</v>
      </c>
      <c r="Y8" s="16">
        <v>96</v>
      </c>
      <c r="Z8" s="16">
        <v>2</v>
      </c>
      <c r="AA8" s="17">
        <f t="shared" ref="AA8:AA15" si="0">SUM(D8:Z8)</f>
        <v>3323</v>
      </c>
      <c r="AD8" s="19"/>
    </row>
    <row r="9" spans="2:30" s="18" customFormat="1" ht="16.7" customHeight="1">
      <c r="B9" s="50"/>
      <c r="C9" s="2" t="s">
        <v>31</v>
      </c>
      <c r="D9" s="16">
        <v>380</v>
      </c>
      <c r="E9" s="16">
        <v>592</v>
      </c>
      <c r="F9" s="16">
        <v>273</v>
      </c>
      <c r="G9" s="16">
        <v>549</v>
      </c>
      <c r="H9" s="16">
        <v>284</v>
      </c>
      <c r="I9" s="16">
        <v>69</v>
      </c>
      <c r="J9" s="16">
        <v>44</v>
      </c>
      <c r="K9" s="16">
        <v>83</v>
      </c>
      <c r="L9" s="16">
        <v>29</v>
      </c>
      <c r="M9" s="16">
        <v>121</v>
      </c>
      <c r="N9" s="16">
        <v>88</v>
      </c>
      <c r="O9" s="16">
        <v>9</v>
      </c>
      <c r="P9" s="16">
        <v>108</v>
      </c>
      <c r="Q9" s="16">
        <v>158</v>
      </c>
      <c r="R9" s="16">
        <v>34</v>
      </c>
      <c r="S9" s="16">
        <v>42</v>
      </c>
      <c r="T9" s="16">
        <v>85</v>
      </c>
      <c r="U9" s="16">
        <v>158</v>
      </c>
      <c r="V9" s="16">
        <v>38</v>
      </c>
      <c r="W9" s="16">
        <v>75</v>
      </c>
      <c r="X9" s="16">
        <v>89</v>
      </c>
      <c r="Y9" s="16">
        <v>39</v>
      </c>
      <c r="Z9" s="16">
        <v>92</v>
      </c>
      <c r="AA9" s="17">
        <f t="shared" si="0"/>
        <v>3439</v>
      </c>
      <c r="AD9" s="19"/>
    </row>
    <row r="10" spans="2:30" s="15" customFormat="1" ht="42" customHeight="1">
      <c r="B10" s="50"/>
      <c r="C10" s="3" t="s">
        <v>32</v>
      </c>
      <c r="D10" s="13">
        <v>5887</v>
      </c>
      <c r="E10" s="13">
        <v>8680</v>
      </c>
      <c r="F10" s="13">
        <v>3814</v>
      </c>
      <c r="G10" s="13">
        <v>7536</v>
      </c>
      <c r="H10" s="13">
        <v>4565</v>
      </c>
      <c r="I10" s="13">
        <v>1716</v>
      </c>
      <c r="J10" s="13">
        <v>816</v>
      </c>
      <c r="K10" s="13">
        <v>3808</v>
      </c>
      <c r="L10" s="13">
        <v>3233</v>
      </c>
      <c r="M10" s="13">
        <v>5073</v>
      </c>
      <c r="N10" s="13">
        <v>2919</v>
      </c>
      <c r="O10" s="13">
        <v>1337</v>
      </c>
      <c r="P10" s="13">
        <v>2566</v>
      </c>
      <c r="Q10" s="13">
        <v>2248</v>
      </c>
      <c r="R10" s="13">
        <v>1306</v>
      </c>
      <c r="S10" s="13">
        <v>2021</v>
      </c>
      <c r="T10" s="13">
        <v>3440</v>
      </c>
      <c r="U10" s="13">
        <v>3029</v>
      </c>
      <c r="V10" s="13">
        <v>2804</v>
      </c>
      <c r="W10" s="13">
        <v>3077</v>
      </c>
      <c r="X10" s="13">
        <v>1795</v>
      </c>
      <c r="Y10" s="13">
        <v>950</v>
      </c>
      <c r="Z10" s="13">
        <v>1050</v>
      </c>
      <c r="AA10" s="14">
        <f t="shared" si="0"/>
        <v>73670</v>
      </c>
    </row>
    <row r="11" spans="2:30" s="15" customFormat="1" ht="42" customHeight="1">
      <c r="B11" s="50"/>
      <c r="C11" s="3" t="s">
        <v>33</v>
      </c>
      <c r="D11" s="13">
        <v>8401</v>
      </c>
      <c r="E11" s="13">
        <v>10171</v>
      </c>
      <c r="F11" s="13">
        <v>5530</v>
      </c>
      <c r="G11" s="13">
        <v>10410</v>
      </c>
      <c r="H11" s="13">
        <v>4930</v>
      </c>
      <c r="I11" s="13">
        <v>3881</v>
      </c>
      <c r="J11" s="13">
        <v>1905</v>
      </c>
      <c r="K11" s="13">
        <v>7969</v>
      </c>
      <c r="L11" s="13">
        <v>1833</v>
      </c>
      <c r="M11" s="13">
        <v>6793</v>
      </c>
      <c r="N11" s="13">
        <v>3744</v>
      </c>
      <c r="O11" s="13">
        <v>2832</v>
      </c>
      <c r="P11" s="13">
        <v>2086</v>
      </c>
      <c r="Q11" s="13">
        <v>5519</v>
      </c>
      <c r="R11" s="13">
        <v>3327</v>
      </c>
      <c r="S11" s="13">
        <v>2087</v>
      </c>
      <c r="T11" s="13">
        <v>3198</v>
      </c>
      <c r="U11" s="13">
        <v>1877</v>
      </c>
      <c r="V11" s="13">
        <v>2449</v>
      </c>
      <c r="W11" s="13">
        <v>3547</v>
      </c>
      <c r="X11" s="13">
        <v>3128</v>
      </c>
      <c r="Y11" s="13">
        <v>3605</v>
      </c>
      <c r="Z11" s="13">
        <v>71</v>
      </c>
      <c r="AA11" s="14">
        <f t="shared" si="0"/>
        <v>99293</v>
      </c>
    </row>
    <row r="12" spans="2:30" s="15" customFormat="1" ht="42" customHeight="1">
      <c r="B12" s="50"/>
      <c r="C12" s="3" t="s">
        <v>34</v>
      </c>
      <c r="D12" s="13">
        <v>2</v>
      </c>
      <c r="E12" s="13">
        <v>2</v>
      </c>
      <c r="F12" s="13">
        <v>6</v>
      </c>
      <c r="G12" s="13">
        <v>0</v>
      </c>
      <c r="H12" s="13">
        <v>1</v>
      </c>
      <c r="I12" s="13">
        <v>1</v>
      </c>
      <c r="J12" s="13">
        <v>1</v>
      </c>
      <c r="K12" s="13">
        <v>0</v>
      </c>
      <c r="L12" s="13">
        <v>1</v>
      </c>
      <c r="M12" s="13">
        <v>0</v>
      </c>
      <c r="N12" s="13">
        <v>0</v>
      </c>
      <c r="O12" s="13">
        <v>0</v>
      </c>
      <c r="P12" s="13">
        <v>1</v>
      </c>
      <c r="Q12" s="13">
        <v>0</v>
      </c>
      <c r="R12" s="13">
        <v>0</v>
      </c>
      <c r="S12" s="13">
        <v>2</v>
      </c>
      <c r="T12" s="13">
        <v>1</v>
      </c>
      <c r="U12" s="13">
        <v>0</v>
      </c>
      <c r="V12" s="13">
        <v>1</v>
      </c>
      <c r="W12" s="13">
        <v>0</v>
      </c>
      <c r="X12" s="13">
        <v>0</v>
      </c>
      <c r="Y12" s="13">
        <v>1</v>
      </c>
      <c r="Z12" s="13">
        <v>8</v>
      </c>
      <c r="AA12" s="14">
        <f>SUM(D12:Z12)</f>
        <v>28</v>
      </c>
    </row>
    <row r="13" spans="2:30" s="15" customFormat="1" ht="42" customHeight="1">
      <c r="B13" s="50"/>
      <c r="C13" s="3" t="s">
        <v>35</v>
      </c>
      <c r="D13" s="13">
        <v>14</v>
      </c>
      <c r="E13" s="13">
        <v>13</v>
      </c>
      <c r="F13" s="13">
        <v>12</v>
      </c>
      <c r="G13" s="13">
        <v>10</v>
      </c>
      <c r="H13" s="13">
        <v>3</v>
      </c>
      <c r="I13" s="13">
        <v>8</v>
      </c>
      <c r="J13" s="13">
        <v>0</v>
      </c>
      <c r="K13" s="13">
        <v>6</v>
      </c>
      <c r="L13" s="13">
        <v>7</v>
      </c>
      <c r="M13" s="13">
        <v>0</v>
      </c>
      <c r="N13" s="13">
        <v>9</v>
      </c>
      <c r="O13" s="13">
        <v>8</v>
      </c>
      <c r="P13" s="13">
        <v>3</v>
      </c>
      <c r="Q13" s="13">
        <v>4</v>
      </c>
      <c r="R13" s="13">
        <v>1</v>
      </c>
      <c r="S13" s="13">
        <v>2</v>
      </c>
      <c r="T13" s="13">
        <v>8</v>
      </c>
      <c r="U13" s="13">
        <v>4</v>
      </c>
      <c r="V13" s="13">
        <v>7</v>
      </c>
      <c r="W13" s="13">
        <v>0</v>
      </c>
      <c r="X13" s="13">
        <v>4</v>
      </c>
      <c r="Y13" s="13">
        <v>0</v>
      </c>
      <c r="Z13" s="13">
        <v>0</v>
      </c>
      <c r="AA13" s="14">
        <f>SUM(D13:Z13)</f>
        <v>123</v>
      </c>
    </row>
    <row r="14" spans="2:30" s="15" customFormat="1" ht="42" customHeight="1">
      <c r="B14" s="50"/>
      <c r="C14" s="20" t="s">
        <v>36</v>
      </c>
      <c r="D14" s="21">
        <f>D13+D12+D11+D10+D6</f>
        <v>15893</v>
      </c>
      <c r="E14" s="21">
        <f t="shared" ref="E14:Z14" si="1">E13+E12+E11+E10+E6</f>
        <v>20353</v>
      </c>
      <c r="F14" s="21">
        <f t="shared" si="1"/>
        <v>10354</v>
      </c>
      <c r="G14" s="21">
        <f t="shared" si="1"/>
        <v>19805</v>
      </c>
      <c r="H14" s="21">
        <f t="shared" si="1"/>
        <v>10802</v>
      </c>
      <c r="I14" s="21">
        <f t="shared" si="1"/>
        <v>6263</v>
      </c>
      <c r="J14" s="21">
        <f t="shared" si="1"/>
        <v>2937</v>
      </c>
      <c r="K14" s="21">
        <f t="shared" si="1"/>
        <v>12496</v>
      </c>
      <c r="L14" s="21">
        <f t="shared" si="1"/>
        <v>5485</v>
      </c>
      <c r="M14" s="21">
        <f t="shared" si="1"/>
        <v>12486</v>
      </c>
      <c r="N14" s="21">
        <f t="shared" si="1"/>
        <v>7283</v>
      </c>
      <c r="O14" s="21">
        <f t="shared" si="1"/>
        <v>4506</v>
      </c>
      <c r="P14" s="21">
        <f t="shared" si="1"/>
        <v>5094</v>
      </c>
      <c r="Q14" s="21">
        <f t="shared" si="1"/>
        <v>9086</v>
      </c>
      <c r="R14" s="21">
        <f t="shared" si="1"/>
        <v>5178</v>
      </c>
      <c r="S14" s="21">
        <f t="shared" si="1"/>
        <v>4651</v>
      </c>
      <c r="T14" s="21">
        <f t="shared" si="1"/>
        <v>7476</v>
      </c>
      <c r="U14" s="21">
        <f t="shared" si="1"/>
        <v>5477</v>
      </c>
      <c r="V14" s="21">
        <f t="shared" si="1"/>
        <v>5747</v>
      </c>
      <c r="W14" s="21">
        <f t="shared" si="1"/>
        <v>7213</v>
      </c>
      <c r="X14" s="21">
        <f t="shared" si="1"/>
        <v>5527</v>
      </c>
      <c r="Y14" s="21">
        <f t="shared" si="1"/>
        <v>4941</v>
      </c>
      <c r="Z14" s="21">
        <f t="shared" si="1"/>
        <v>1516</v>
      </c>
      <c r="AA14" s="22">
        <f t="shared" si="0"/>
        <v>190569</v>
      </c>
    </row>
    <row r="15" spans="2:30" s="26" customFormat="1" ht="15" customHeight="1">
      <c r="B15" s="51"/>
      <c r="C15" s="23" t="s">
        <v>37</v>
      </c>
      <c r="D15" s="24">
        <v>971</v>
      </c>
      <c r="E15" s="24">
        <v>2080</v>
      </c>
      <c r="F15" s="24">
        <v>471</v>
      </c>
      <c r="G15" s="24">
        <v>926</v>
      </c>
      <c r="H15" s="24">
        <v>290</v>
      </c>
      <c r="I15" s="24">
        <v>174</v>
      </c>
      <c r="J15" s="24">
        <v>84</v>
      </c>
      <c r="K15" s="24">
        <v>93</v>
      </c>
      <c r="L15" s="24">
        <v>534</v>
      </c>
      <c r="M15" s="24">
        <v>180</v>
      </c>
      <c r="N15" s="24">
        <v>164</v>
      </c>
      <c r="O15" s="24">
        <v>79</v>
      </c>
      <c r="P15" s="24">
        <v>116</v>
      </c>
      <c r="Q15" s="24">
        <v>73</v>
      </c>
      <c r="R15" s="24">
        <v>24</v>
      </c>
      <c r="S15" s="24">
        <v>59</v>
      </c>
      <c r="T15" s="24">
        <v>22</v>
      </c>
      <c r="U15" s="24">
        <v>113</v>
      </c>
      <c r="V15" s="24">
        <v>26</v>
      </c>
      <c r="W15" s="24">
        <v>26</v>
      </c>
      <c r="X15" s="24">
        <v>21</v>
      </c>
      <c r="Y15" s="24">
        <v>26</v>
      </c>
      <c r="Z15" s="24">
        <v>18</v>
      </c>
      <c r="AA15" s="25">
        <f t="shared" si="0"/>
        <v>6570</v>
      </c>
      <c r="AC15" s="18"/>
      <c r="AD15" s="19"/>
    </row>
    <row r="16" spans="2:30" s="10" customFormat="1" ht="15.2" customHeight="1"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</row>
    <row r="17" spans="2:36" s="33" customFormat="1" ht="43.15" customHeight="1">
      <c r="B17" s="52" t="s">
        <v>38</v>
      </c>
      <c r="C17" s="30" t="s">
        <v>39</v>
      </c>
      <c r="D17" s="31">
        <v>33637.22</v>
      </c>
      <c r="E17" s="31">
        <v>40450.910000000003</v>
      </c>
      <c r="F17" s="31">
        <v>36239.94</v>
      </c>
      <c r="G17" s="31">
        <v>40942.44</v>
      </c>
      <c r="H17" s="31">
        <v>11533.59</v>
      </c>
      <c r="I17" s="31">
        <v>6672.4290000000001</v>
      </c>
      <c r="J17" s="31">
        <v>3651.7280000000001</v>
      </c>
      <c r="K17" s="31">
        <v>12017.81</v>
      </c>
      <c r="L17" s="31">
        <v>7810.5230000000001</v>
      </c>
      <c r="M17" s="31">
        <v>4186.3410000000003</v>
      </c>
      <c r="N17" s="31">
        <v>7932.7110000000002</v>
      </c>
      <c r="O17" s="31">
        <v>1643.578</v>
      </c>
      <c r="P17" s="31">
        <v>4144.8339999999998</v>
      </c>
      <c r="Q17" s="31">
        <v>9089.2510000000002</v>
      </c>
      <c r="R17" s="31">
        <v>10943.9</v>
      </c>
      <c r="S17" s="31">
        <v>3348.279</v>
      </c>
      <c r="T17" s="31">
        <v>10920.48</v>
      </c>
      <c r="U17" s="31">
        <v>4582.6819999999998</v>
      </c>
      <c r="V17" s="31">
        <v>2692.0010000000002</v>
      </c>
      <c r="W17" s="31">
        <v>4743.4809999999998</v>
      </c>
      <c r="X17" s="31">
        <v>5140.183</v>
      </c>
      <c r="Y17" s="31">
        <v>2874.9690000000001</v>
      </c>
      <c r="Z17" s="31">
        <v>9333.5910000000003</v>
      </c>
      <c r="AA17" s="32">
        <f>SUM(D17:Z17)</f>
        <v>274532.87099999998</v>
      </c>
      <c r="AD17" s="28"/>
    </row>
    <row r="18" spans="2:36" s="33" customFormat="1" ht="43.15" customHeight="1">
      <c r="B18" s="53"/>
      <c r="C18" s="34" t="s">
        <v>40</v>
      </c>
      <c r="D18" s="35">
        <v>30936.37</v>
      </c>
      <c r="E18" s="35">
        <v>31017.03</v>
      </c>
      <c r="F18" s="35">
        <v>21516.89</v>
      </c>
      <c r="G18" s="35">
        <v>23707.48</v>
      </c>
      <c r="H18" s="35">
        <v>14350.38</v>
      </c>
      <c r="I18" s="35">
        <v>4078.0320000000002</v>
      </c>
      <c r="J18" s="35">
        <v>1974.6130000000001</v>
      </c>
      <c r="K18" s="35">
        <v>9241.6119999999992</v>
      </c>
      <c r="L18" s="35">
        <v>5859.1689999999999</v>
      </c>
      <c r="M18" s="35">
        <v>4479.451</v>
      </c>
      <c r="N18" s="35">
        <v>11224.72</v>
      </c>
      <c r="O18" s="35">
        <v>1772.798</v>
      </c>
      <c r="P18" s="35">
        <v>3909.3739999999998</v>
      </c>
      <c r="Q18" s="35">
        <v>5983.7650000000003</v>
      </c>
      <c r="R18" s="35">
        <v>8619.67</v>
      </c>
      <c r="S18" s="35">
        <v>2165.98</v>
      </c>
      <c r="T18" s="35">
        <v>9022.4</v>
      </c>
      <c r="U18" s="35">
        <v>4016.4110000000001</v>
      </c>
      <c r="V18" s="35">
        <v>2846.576</v>
      </c>
      <c r="W18" s="35">
        <v>3506.1</v>
      </c>
      <c r="X18" s="35">
        <v>5307.1329999999998</v>
      </c>
      <c r="Y18" s="35">
        <v>2849.8620000000001</v>
      </c>
      <c r="Z18" s="35">
        <v>12406.125</v>
      </c>
      <c r="AA18" s="17">
        <f>SUM(D18:Z18)</f>
        <v>220791.94100000005</v>
      </c>
      <c r="AD18" s="28"/>
    </row>
    <row r="19" spans="2:36" s="33" customFormat="1" ht="43.15" customHeight="1">
      <c r="B19" s="54"/>
      <c r="C19" s="36" t="s">
        <v>41</v>
      </c>
      <c r="D19" s="25">
        <v>5413.1940000000004</v>
      </c>
      <c r="E19" s="25">
        <v>5664.64</v>
      </c>
      <c r="F19" s="25">
        <v>2590.5230000000001</v>
      </c>
      <c r="G19" s="25">
        <v>1284.693</v>
      </c>
      <c r="H19" s="25">
        <v>546.10329999999999</v>
      </c>
      <c r="I19" s="25">
        <v>46.9739</v>
      </c>
      <c r="J19" s="25">
        <v>231.63910000000001</v>
      </c>
      <c r="K19" s="25">
        <v>689.10709999999995</v>
      </c>
      <c r="L19" s="25">
        <v>48.380300000000005</v>
      </c>
      <c r="M19" s="25">
        <v>81.268699999999995</v>
      </c>
      <c r="N19" s="25">
        <v>193.26400000000001</v>
      </c>
      <c r="O19" s="25">
        <v>11.4969</v>
      </c>
      <c r="P19" s="25">
        <v>207.09200000000001</v>
      </c>
      <c r="Q19" s="25">
        <v>319.4554</v>
      </c>
      <c r="R19" s="25">
        <v>130.45699999999999</v>
      </c>
      <c r="S19" s="25">
        <v>70.245999999999995</v>
      </c>
      <c r="T19" s="25">
        <v>803.79939999999999</v>
      </c>
      <c r="U19" s="25">
        <v>655.25630000000001</v>
      </c>
      <c r="V19" s="25">
        <v>72.508800000000008</v>
      </c>
      <c r="W19" s="25">
        <v>56.148800000000001</v>
      </c>
      <c r="X19" s="25">
        <v>70.9572</v>
      </c>
      <c r="Y19" s="25">
        <v>38.097999999999999</v>
      </c>
      <c r="Z19" s="25">
        <f>520.8491+2800.588</f>
        <v>3321.4371000000001</v>
      </c>
      <c r="AA19" s="37">
        <f>SUM(D19:Z19)</f>
        <v>22546.739299999997</v>
      </c>
      <c r="AD19" s="28"/>
    </row>
    <row r="20" spans="2:36" ht="13.9" customHeight="1">
      <c r="C20" s="7"/>
      <c r="D20" s="38"/>
      <c r="E20" s="38"/>
      <c r="F20" s="38"/>
      <c r="G20" s="38"/>
      <c r="AA20" s="39"/>
      <c r="AD20" s="28"/>
    </row>
    <row r="21" spans="2:36" ht="43.15" customHeight="1">
      <c r="B21" s="40" t="s">
        <v>42</v>
      </c>
      <c r="C21" s="41" t="s">
        <v>43</v>
      </c>
      <c r="D21" s="42">
        <v>23808.778399999999</v>
      </c>
      <c r="E21" s="42">
        <v>25936.0052</v>
      </c>
      <c r="F21" s="42">
        <v>25377.060799999999</v>
      </c>
      <c r="G21" s="42">
        <v>24821.4689</v>
      </c>
      <c r="H21" s="42">
        <v>16451.9728</v>
      </c>
      <c r="I21" s="42">
        <v>3364.5911000000001</v>
      </c>
      <c r="J21" s="42">
        <v>1894.8038999999999</v>
      </c>
      <c r="K21" s="42">
        <v>15294.112999999999</v>
      </c>
      <c r="L21" s="42">
        <v>7535.5837999999994</v>
      </c>
      <c r="M21" s="42">
        <v>4511.2327000000005</v>
      </c>
      <c r="N21" s="42">
        <v>7338.2753000000002</v>
      </c>
      <c r="O21" s="42">
        <v>1727.5221999999999</v>
      </c>
      <c r="P21" s="42">
        <v>3919.5074</v>
      </c>
      <c r="Q21" s="42">
        <v>8250.8791000000001</v>
      </c>
      <c r="R21" s="42">
        <v>6561.4165000000003</v>
      </c>
      <c r="S21" s="42">
        <v>2896.1909999999998</v>
      </c>
      <c r="T21" s="42">
        <v>10030.0026</v>
      </c>
      <c r="U21" s="42">
        <v>4301.7280000000001</v>
      </c>
      <c r="V21" s="42">
        <v>3849.0782000000004</v>
      </c>
      <c r="W21" s="42">
        <v>1826.8805</v>
      </c>
      <c r="X21" s="42">
        <v>2597.7593999999999</v>
      </c>
      <c r="Y21" s="42">
        <v>3203.6172000000001</v>
      </c>
      <c r="Z21" s="42">
        <v>3110.0128999999997</v>
      </c>
      <c r="AA21" s="43">
        <f>SUM(D21:Z21)</f>
        <v>208608.48090000002</v>
      </c>
      <c r="AD21" s="28"/>
    </row>
    <row r="24" spans="2:36" ht="14.1" customHeight="1">
      <c r="C24" s="7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2:36" ht="14.1" customHeight="1">
      <c r="C25" s="7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36" ht="14.1" customHeight="1">
      <c r="C26" s="7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2:36" ht="14.1" customHeight="1">
      <c r="C27" s="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2:36" ht="14.1" customHeight="1">
      <c r="C28" s="7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2:36" ht="14.1" customHeight="1">
      <c r="C29" s="7"/>
    </row>
    <row r="30" spans="2:36" ht="14.1" customHeight="1">
      <c r="C30" s="7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2:36" ht="14.1" customHeight="1">
      <c r="C31" s="7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2:36" ht="14.1" customHeight="1">
      <c r="C32" s="7"/>
    </row>
    <row r="33" spans="3:27" ht="14.1" customHeight="1">
      <c r="C33" s="7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</sheetData>
  <mergeCells count="4">
    <mergeCell ref="B4:C5"/>
    <mergeCell ref="D4:Z4"/>
    <mergeCell ref="B6:B15"/>
    <mergeCell ref="B17:B19"/>
  </mergeCells>
  <printOptions horizontalCentered="1" verticalCentered="1"/>
  <pageMargins left="0" right="0" top="0" bottom="0" header="0" footer="0"/>
  <pageSetup paperSize="9" scale="58" fitToWidth="3" orientation="landscape" horizontalDpi="4294967295" verticalDpi="4294967295" r:id="rId1"/>
  <headerFooter alignWithMargins="0"/>
  <colBreaks count="2" manualBreakCount="2">
    <brk id="5" max="1048575" man="1"/>
    <brk id="2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8009A7-1DE4-421F-A083-284DDF8019B1}"/>
</file>

<file path=customXml/itemProps2.xml><?xml version="1.0" encoding="utf-8"?>
<ds:datastoreItem xmlns:ds="http://schemas.openxmlformats.org/officeDocument/2006/customXml" ds:itemID="{A29555EF-74F4-4F3D-B5E2-7ECA3C7A5DD2}"/>
</file>

<file path=customXml/itemProps3.xml><?xml version="1.0" encoding="utf-8"?>
<ds:datastoreItem xmlns:ds="http://schemas.openxmlformats.org/officeDocument/2006/customXml" ds:itemID="{4917812D-D889-45F2-9919-3E650AE8F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2021-12-15T11:18:28Z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