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0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Kozfs21\local$\F_folder\f52_folders\f52_240001\Munka\NAV Évkönyv\1_NAV évkönyv2019\Átadásra\BEV\"/>
    </mc:Choice>
  </mc:AlternateContent>
  <xr:revisionPtr revIDLastSave="0" documentId="8_{B1FF0E40-AACF-4209-ABB3-99A640A39898}" xr6:coauthVersionLast="47" xr6:coauthVersionMax="47" xr10:uidLastSave="{00000000-0000-0000-0000-000000000000}"/>
  <bookViews>
    <workbookView xWindow="0" yWindow="0" windowWidth="26760" windowHeight="10875" xr2:uid="{00000000-000D-0000-FFFF-FFFF00000000}"/>
  </bookViews>
  <sheets>
    <sheet name="megyei" sheetId="1" r:id="rId1"/>
  </sheets>
  <definedNames>
    <definedName name="_xlnm.Print_Titles" localSheetId="0">megyei!$A:$A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17" i="1" l="1"/>
  <c r="Z12" i="1"/>
  <c r="Y43" i="1"/>
  <c r="X43" i="1"/>
  <c r="W43" i="1"/>
  <c r="V43" i="1"/>
  <c r="U43" i="1"/>
  <c r="T43" i="1"/>
  <c r="S43" i="1"/>
  <c r="R43" i="1"/>
  <c r="Q43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C43" i="1"/>
  <c r="Z41" i="1"/>
  <c r="Z40" i="1"/>
  <c r="Z39" i="1"/>
  <c r="Z38" i="1"/>
  <c r="Z37" i="1"/>
  <c r="Z36" i="1"/>
  <c r="Z35" i="1"/>
  <c r="Z34" i="1"/>
  <c r="Z33" i="1"/>
  <c r="Z32" i="1"/>
  <c r="Z31" i="1"/>
  <c r="Z30" i="1"/>
  <c r="Z29" i="1"/>
  <c r="Z28" i="1"/>
  <c r="Z27" i="1"/>
  <c r="Z26" i="1"/>
  <c r="Z25" i="1"/>
  <c r="Z24" i="1"/>
  <c r="Z23" i="1"/>
  <c r="Z22" i="1"/>
  <c r="Z21" i="1"/>
  <c r="Z20" i="1"/>
  <c r="Z19" i="1"/>
  <c r="Z18" i="1"/>
  <c r="Z17" i="1"/>
  <c r="Z16" i="1"/>
  <c r="Z15" i="1"/>
  <c r="Z14" i="1"/>
  <c r="Z13" i="1"/>
  <c r="Z10" i="1"/>
  <c r="B43" i="1"/>
  <c r="Z11" i="1"/>
  <c r="Z43" i="1" l="1"/>
</calcChain>
</file>

<file path=xl/sharedStrings.xml><?xml version="1.0" encoding="utf-8"?>
<sst xmlns="http://schemas.openxmlformats.org/spreadsheetml/2006/main" count="62" uniqueCount="62">
  <si>
    <t>A NAV által kezelt adó és adójellegű bevételek alakulása 2019. évben</t>
  </si>
  <si>
    <t>igazgatóságonként, adónemenként</t>
  </si>
  <si>
    <t>Megnevezés</t>
  </si>
  <si>
    <t>Észak-budapesti Adó- és Vámigazgatóság</t>
  </si>
  <si>
    <t>Kelet-budapesti Adó- és Vámigazgatóság</t>
  </si>
  <si>
    <t>Dél-budapesti Adó- és Vámigazgatóság</t>
  </si>
  <si>
    <t>Pest Megyei    Adó- és Vámigazgatóság</t>
  </si>
  <si>
    <t>Borsod Megyei Adó- és Vámigazgatóság</t>
  </si>
  <si>
    <t>Heves Megyei Adó- és Vámigazgatóság</t>
  </si>
  <si>
    <t>Nógrád Megyei Adó- és Vámigazgatóság</t>
  </si>
  <si>
    <t>Hajdú Megyei Adó- és Vámigazgatóság</t>
  </si>
  <si>
    <t>Szolnok Megyei Adó- és Vámigazgatóság</t>
  </si>
  <si>
    <t>Szabolcs Megyei Adó- és Vámigazgatóság</t>
  </si>
  <si>
    <t>Bács Megyei     Adó- és Vámigazgatóság</t>
  </si>
  <si>
    <t>Békés Megyei Adó- és Vámigazgatóság</t>
  </si>
  <si>
    <t>Csongrád Megyei Adó- és Vámigazgatóság</t>
  </si>
  <si>
    <t>Győr Megyei    Adó- és Vámigazgatóság</t>
  </si>
  <si>
    <t>Vas Megyei       Adó- és Vámigazgatóság</t>
  </si>
  <si>
    <t>Zala Megyei    Adó- és Vámigazgatóság</t>
  </si>
  <si>
    <t>Fejér Megyei    Adó- és Vámigazgatóság</t>
  </si>
  <si>
    <t>Komárom Megyei Adó- és Vámigazgatóság</t>
  </si>
  <si>
    <t>Veszprém Megyei Adó- és Vámigazgatóság</t>
  </si>
  <si>
    <t>Baranya  Megyei Adó- és Vámigazgatóság</t>
  </si>
  <si>
    <t>Somogy Megyei Adó- és Vámigazgatóság</t>
  </si>
  <si>
    <t>Tolna  Megyei Adó- és Vámigazgatóság</t>
  </si>
  <si>
    <t>Kiemelt Adó- és Vámigazgatóság</t>
  </si>
  <si>
    <t>Repülőtéri Főigazgatóság</t>
  </si>
  <si>
    <t>Országos         összesen</t>
  </si>
  <si>
    <t xml:space="preserve">Társasági adó </t>
  </si>
  <si>
    <t xml:space="preserve">Személyi jövedelemadó </t>
  </si>
  <si>
    <t xml:space="preserve">Általános forgalmi adó </t>
  </si>
  <si>
    <t xml:space="preserve">Energiaellátók jövedelemadója </t>
  </si>
  <si>
    <t xml:space="preserve">Pénzügyi szervezetek különadója </t>
  </si>
  <si>
    <t xml:space="preserve">Pénzügyi tranzakciós illeték </t>
  </si>
  <si>
    <t xml:space="preserve">Kisadózó vállakozások tételes adója </t>
  </si>
  <si>
    <t xml:space="preserve">Kisvállalati adó </t>
  </si>
  <si>
    <t xml:space="preserve">Közművezeték adó  </t>
  </si>
  <si>
    <t xml:space="preserve">Biztosítási adó </t>
  </si>
  <si>
    <t xml:space="preserve">Távközlési adó </t>
  </si>
  <si>
    <t xml:space="preserve">Reklámadó </t>
  </si>
  <si>
    <t xml:space="preserve">Játékadó </t>
  </si>
  <si>
    <t xml:space="preserve">Társadalombiztosítási járulék </t>
  </si>
  <si>
    <t xml:space="preserve">Egészségügyi hozzájárulás </t>
  </si>
  <si>
    <t xml:space="preserve">Baleseti adó </t>
  </si>
  <si>
    <t xml:space="preserve">Egyszerűsített vállalkozói adó </t>
  </si>
  <si>
    <t xml:space="preserve">Cégautó adó </t>
  </si>
  <si>
    <t>Nemzeti Foglalkoztatási Alapot megillető bevétel</t>
  </si>
  <si>
    <t xml:space="preserve">Rehabilitációs hozzájárulás </t>
  </si>
  <si>
    <t xml:space="preserve">Szakképzési hozzájárulás </t>
  </si>
  <si>
    <t xml:space="preserve">Környezetterhelési díj </t>
  </si>
  <si>
    <t xml:space="preserve">Késedelmi pótlék, bírság </t>
  </si>
  <si>
    <t xml:space="preserve">Innovációs járulék </t>
  </si>
  <si>
    <t xml:space="preserve">Gyógyszer forgalmazásával kapcsolatos bevételek </t>
  </si>
  <si>
    <t>Uniós vámbevételek</t>
  </si>
  <si>
    <t xml:space="preserve">Jövedéki adók összesen </t>
  </si>
  <si>
    <t xml:space="preserve">Regisztrációs adó </t>
  </si>
  <si>
    <t xml:space="preserve">Környezetvédelmi termékdíj </t>
  </si>
  <si>
    <t xml:space="preserve">Népegészségügyi termékadó </t>
  </si>
  <si>
    <t xml:space="preserve">Lakossági illeték (NAV által beszedett) </t>
  </si>
  <si>
    <t xml:space="preserve">Turizmusfejlesztési hozzájárulás </t>
  </si>
  <si>
    <t>Egyéb igazgatóságra fel nem osztott bevétel</t>
  </si>
  <si>
    <t>Összesen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</si>
</sst>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sz val="8"/>
      <color indexed="9"/>
      <name val="Arial"/>
      <family val="2"/>
      <charset val="238"/>
    </font>
    <font>
      <sz val="8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1"/>
      <name val="Calibri"/>
      <family val="2"/>
      <charset val="238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3" fontId="0" fillId="0" borderId="0" xfId="0" applyNumberFormat="1"/>
    <xf numFmtId="3" fontId="4" fillId="0" borderId="0" xfId="0" applyNumberFormat="1" applyFont="1"/>
    <xf numFmtId="3" fontId="2" fillId="0" borderId="0" xfId="0" applyNumberFormat="1" applyFont="1"/>
    <xf numFmtId="3" fontId="5" fillId="0" borderId="1" xfId="0" applyNumberFormat="1" applyFont="1" applyBorder="1" applyAlignment="1">
      <alignment horizontal="center" vertical="center" wrapText="1"/>
    </xf>
    <xf numFmtId="3" fontId="1" fillId="0" borderId="0" xfId="0" applyNumberFormat="1" applyFont="1" applyAlignment="1">
      <alignment horizontal="center" vertical="center" wrapText="1"/>
    </xf>
    <xf numFmtId="3" fontId="0" fillId="0" borderId="2" xfId="0" quotePrefix="1" applyNumberFormat="1" applyBorder="1" applyAlignment="1">
      <alignment wrapText="1"/>
    </xf>
    <xf numFmtId="3" fontId="6" fillId="0" borderId="2" xfId="0" applyNumberFormat="1" applyFont="1" applyBorder="1"/>
    <xf numFmtId="3" fontId="7" fillId="0" borderId="2" xfId="0" applyNumberFormat="1" applyFont="1" applyBorder="1"/>
    <xf numFmtId="3" fontId="0" fillId="0" borderId="0" xfId="0" quotePrefix="1" applyNumberFormat="1"/>
    <xf numFmtId="3" fontId="0" fillId="0" borderId="2" xfId="0" applyNumberFormat="1" applyBorder="1" applyAlignment="1">
      <alignment wrapText="1"/>
    </xf>
    <xf numFmtId="3" fontId="8" fillId="0" borderId="2" xfId="0" applyNumberFormat="1" applyFont="1" applyBorder="1" applyAlignment="1">
      <alignment wrapText="1"/>
    </xf>
    <xf numFmtId="3" fontId="6" fillId="0" borderId="0" xfId="0" applyNumberFormat="1" applyFont="1"/>
    <xf numFmtId="3" fontId="5" fillId="0" borderId="1" xfId="0" applyNumberFormat="1" applyFont="1" applyBorder="1" applyAlignment="1">
      <alignment horizontal="left" vertical="center" wrapText="1"/>
    </xf>
    <xf numFmtId="3" fontId="7" fillId="0" borderId="1" xfId="0" applyNumberFormat="1" applyFont="1" applyBorder="1"/>
    <xf numFmtId="3" fontId="0" fillId="0" borderId="0" xfId="0" applyNumberFormat="1" applyAlignment="1">
      <alignment wrapText="1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Munka1"/>
  <dimension ref="A2:AE43"/>
  <sheetViews>
    <sheetView tabSelected="1" workbookViewId="0">
      <pane xSplit="1" ySplit="9" topLeftCell="B10" activePane="bottomRight" state="frozen"/>
      <selection pane="bottomRight" activeCell="A4" sqref="A4:Z4"/>
      <selection pane="bottomLeft" activeCell="A2" sqref="A2"/>
      <selection pane="topRight" activeCell="B1" sqref="B1"/>
    </sheetView>
  </sheetViews>
  <sheetFormatPr defaultColWidth="10.140625" defaultRowHeight="15"/>
  <cols>
    <col min="1" max="1" width="46" style="15" customWidth="1"/>
    <col min="2" max="11" width="15.28515625" style="1" customWidth="1"/>
    <col min="12" max="12" width="14.85546875" style="1" customWidth="1"/>
    <col min="13" max="13" width="15" style="1" customWidth="1"/>
    <col min="14" max="14" width="16" style="1" customWidth="1"/>
    <col min="15" max="18" width="15.28515625" style="1" customWidth="1"/>
    <col min="19" max="19" width="16.42578125" style="1" customWidth="1"/>
    <col min="20" max="20" width="16.85546875" style="1" customWidth="1"/>
    <col min="21" max="21" width="15.85546875" style="1" customWidth="1"/>
    <col min="22" max="22" width="15.5703125" style="1" customWidth="1"/>
    <col min="23" max="23" width="15.140625" style="1" customWidth="1"/>
    <col min="24" max="24" width="15.28515625" style="1" customWidth="1"/>
    <col min="25" max="25" width="15.42578125" style="1" customWidth="1"/>
    <col min="26" max="26" width="15.28515625" style="1" customWidth="1"/>
    <col min="27" max="245" width="9.140625" style="1" customWidth="1"/>
    <col min="246" max="246" width="56.85546875" style="1" bestFit="1" customWidth="1"/>
    <col min="247" max="16384" width="10.140625" style="1"/>
  </cols>
  <sheetData>
    <row r="2" spans="1:31" ht="17.25">
      <c r="A2" s="17" t="s">
        <v>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</row>
    <row r="3" spans="1:31" ht="17.25">
      <c r="A3" s="17"/>
      <c r="B3" s="17"/>
      <c r="C3" s="17"/>
      <c r="D3" s="17"/>
      <c r="E3" s="17"/>
      <c r="F3" s="17"/>
      <c r="G3" s="17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</row>
    <row r="4" spans="1:31" ht="17.25">
      <c r="A4" s="17" t="s">
        <v>1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</row>
    <row r="9" spans="1:31" s="5" customFormat="1" ht="60">
      <c r="A9" s="4" t="s">
        <v>2</v>
      </c>
      <c r="B9" s="4" t="s">
        <v>3</v>
      </c>
      <c r="C9" s="4" t="s">
        <v>4</v>
      </c>
      <c r="D9" s="4" t="s">
        <v>5</v>
      </c>
      <c r="E9" s="4" t="s">
        <v>6</v>
      </c>
      <c r="F9" s="4" t="s">
        <v>7</v>
      </c>
      <c r="G9" s="4" t="s">
        <v>8</v>
      </c>
      <c r="H9" s="4" t="s">
        <v>9</v>
      </c>
      <c r="I9" s="4" t="s">
        <v>10</v>
      </c>
      <c r="J9" s="4" t="s">
        <v>11</v>
      </c>
      <c r="K9" s="4" t="s">
        <v>12</v>
      </c>
      <c r="L9" s="4" t="s">
        <v>13</v>
      </c>
      <c r="M9" s="4" t="s">
        <v>14</v>
      </c>
      <c r="N9" s="4" t="s">
        <v>15</v>
      </c>
      <c r="O9" s="4" t="s">
        <v>16</v>
      </c>
      <c r="P9" s="4" t="s">
        <v>17</v>
      </c>
      <c r="Q9" s="4" t="s">
        <v>18</v>
      </c>
      <c r="R9" s="4" t="s">
        <v>19</v>
      </c>
      <c r="S9" s="4" t="s">
        <v>20</v>
      </c>
      <c r="T9" s="4" t="s">
        <v>21</v>
      </c>
      <c r="U9" s="4" t="s">
        <v>22</v>
      </c>
      <c r="V9" s="4" t="s">
        <v>23</v>
      </c>
      <c r="W9" s="4" t="s">
        <v>24</v>
      </c>
      <c r="X9" s="4" t="s">
        <v>25</v>
      </c>
      <c r="Y9" s="4" t="s">
        <v>26</v>
      </c>
      <c r="Z9" s="4" t="s">
        <v>27</v>
      </c>
    </row>
    <row r="10" spans="1:31">
      <c r="A10" s="6" t="s">
        <v>28</v>
      </c>
      <c r="B10" s="7">
        <v>53465.518571000001</v>
      </c>
      <c r="C10" s="7">
        <v>31734.695011</v>
      </c>
      <c r="D10" s="7">
        <v>33277.874335</v>
      </c>
      <c r="E10" s="7">
        <v>28555.915192</v>
      </c>
      <c r="F10" s="7">
        <v>3384.6722199999999</v>
      </c>
      <c r="G10" s="7">
        <v>3991.0662149999998</v>
      </c>
      <c r="H10" s="7">
        <v>1022.08197</v>
      </c>
      <c r="I10" s="7">
        <v>7591.8355430000001</v>
      </c>
      <c r="J10" s="7">
        <v>5369.7385180000001</v>
      </c>
      <c r="K10" s="7">
        <v>5851.9194289999996</v>
      </c>
      <c r="L10" s="7">
        <v>7939.894311</v>
      </c>
      <c r="M10" s="7">
        <v>2947.795173</v>
      </c>
      <c r="N10" s="7">
        <v>5488.2152050000004</v>
      </c>
      <c r="O10" s="7">
        <v>10085.060788000001</v>
      </c>
      <c r="P10" s="7">
        <v>4904.4589669999996</v>
      </c>
      <c r="Q10" s="7">
        <v>3851.5925750000001</v>
      </c>
      <c r="R10" s="7">
        <v>16777.000296999999</v>
      </c>
      <c r="S10" s="7">
        <v>4744.9891449999996</v>
      </c>
      <c r="T10" s="7">
        <v>3896.0720649999998</v>
      </c>
      <c r="U10" s="7">
        <v>3961.2054419999999</v>
      </c>
      <c r="V10" s="7">
        <v>2176.494925</v>
      </c>
      <c r="W10" s="7">
        <v>1167.6234219999999</v>
      </c>
      <c r="X10" s="1">
        <v>61125.134403999997</v>
      </c>
      <c r="Y10" s="7">
        <v>0</v>
      </c>
      <c r="Z10" s="8">
        <f t="shared" ref="Z10:Z41" si="0">(SUM(B10:Y10))</f>
        <v>303310.85372299998</v>
      </c>
      <c r="AA10" s="9"/>
      <c r="AE10" s="2"/>
    </row>
    <row r="11" spans="1:31">
      <c r="A11" s="6" t="s">
        <v>29</v>
      </c>
      <c r="B11" s="7">
        <v>315093.69153499999</v>
      </c>
      <c r="C11" s="7">
        <v>163800.989741</v>
      </c>
      <c r="D11" s="7">
        <v>184119.004671</v>
      </c>
      <c r="E11" s="7">
        <v>165702.986125</v>
      </c>
      <c r="F11" s="7">
        <v>83316.416158000007</v>
      </c>
      <c r="G11" s="7">
        <v>44511.556752999997</v>
      </c>
      <c r="H11" s="7">
        <v>14678.791445999999</v>
      </c>
      <c r="I11" s="7">
        <v>78483.530146999998</v>
      </c>
      <c r="J11" s="7">
        <v>51486.699420999998</v>
      </c>
      <c r="K11" s="7">
        <v>58050.812019999998</v>
      </c>
      <c r="L11" s="7">
        <v>86333.378284999999</v>
      </c>
      <c r="M11" s="7">
        <v>38992.757463000002</v>
      </c>
      <c r="N11" s="7">
        <v>60798.423032999999</v>
      </c>
      <c r="O11" s="7">
        <v>107703.74266800001</v>
      </c>
      <c r="P11" s="7">
        <v>45455.519869000003</v>
      </c>
      <c r="Q11" s="7">
        <v>38487.563128000002</v>
      </c>
      <c r="R11" s="7">
        <v>94611.182396999997</v>
      </c>
      <c r="S11" s="7">
        <v>65143.754728</v>
      </c>
      <c r="T11" s="7">
        <v>58487.206619999997</v>
      </c>
      <c r="U11" s="7">
        <v>48236.584001000003</v>
      </c>
      <c r="V11" s="7">
        <v>41629.164981000002</v>
      </c>
      <c r="W11" s="7">
        <v>31078.044459000001</v>
      </c>
      <c r="X11" s="1">
        <v>548363.35914900003</v>
      </c>
      <c r="Y11" s="7">
        <v>0</v>
      </c>
      <c r="Z11" s="8">
        <f t="shared" si="0"/>
        <v>2424565.1587980003</v>
      </c>
      <c r="AA11" s="9"/>
      <c r="AE11" s="2"/>
    </row>
    <row r="12" spans="1:31">
      <c r="A12" s="6" t="s">
        <v>30</v>
      </c>
      <c r="B12" s="7">
        <v>736073.77901400009</v>
      </c>
      <c r="C12" s="7">
        <v>326115.22649799997</v>
      </c>
      <c r="D12" s="7">
        <v>489683.57385500002</v>
      </c>
      <c r="E12" s="7">
        <v>471239.72101899999</v>
      </c>
      <c r="F12" s="7">
        <v>124237.725089</v>
      </c>
      <c r="G12" s="7">
        <v>138122.717068</v>
      </c>
      <c r="H12" s="7">
        <v>7018.7091529999998</v>
      </c>
      <c r="I12" s="7">
        <v>71222.820170999999</v>
      </c>
      <c r="J12" s="7">
        <v>46637.057310999997</v>
      </c>
      <c r="K12" s="7">
        <v>36087.743501999998</v>
      </c>
      <c r="L12" s="7">
        <v>-25987.484751</v>
      </c>
      <c r="M12" s="7">
        <v>18173.421667999999</v>
      </c>
      <c r="N12" s="7">
        <v>69436.620995000005</v>
      </c>
      <c r="O12" s="7">
        <v>-12241.406354000001</v>
      </c>
      <c r="P12" s="7">
        <v>18251.870403000001</v>
      </c>
      <c r="Q12" s="7">
        <v>30228.131708000001</v>
      </c>
      <c r="R12" s="7">
        <v>39267.488260999999</v>
      </c>
      <c r="S12" s="7">
        <v>51540.048618000001</v>
      </c>
      <c r="T12" s="7">
        <v>24177.086461999999</v>
      </c>
      <c r="U12" s="7">
        <v>49461.220222000004</v>
      </c>
      <c r="V12" s="7">
        <v>12931.641395000001</v>
      </c>
      <c r="W12" s="7">
        <v>41503.261512999998</v>
      </c>
      <c r="X12" s="1">
        <v>1715093.791252</v>
      </c>
      <c r="Y12" s="7">
        <v>54104.290735000002</v>
      </c>
      <c r="Z12" s="8">
        <f t="shared" si="0"/>
        <v>4532379.0548069989</v>
      </c>
      <c r="AA12" s="9"/>
      <c r="AE12" s="2"/>
    </row>
    <row r="13" spans="1:31">
      <c r="A13" s="6" t="s">
        <v>31</v>
      </c>
      <c r="B13" s="7">
        <v>-407.08028899999999</v>
      </c>
      <c r="C13" s="7">
        <v>48.088116999999997</v>
      </c>
      <c r="D13" s="7">
        <v>28.187194000000002</v>
      </c>
      <c r="E13" s="7">
        <v>47.745595000000002</v>
      </c>
      <c r="F13" s="7">
        <v>1658.3671409999999</v>
      </c>
      <c r="G13" s="7">
        <v>987.44476599999996</v>
      </c>
      <c r="H13" s="7">
        <v>-8.8629999999999995</v>
      </c>
      <c r="I13" s="7">
        <v>1922.801729</v>
      </c>
      <c r="J13" s="7">
        <v>-1.9450000000000001</v>
      </c>
      <c r="K13" s="7">
        <v>36.608697999999997</v>
      </c>
      <c r="L13" s="7">
        <v>216.853723</v>
      </c>
      <c r="M13" s="7">
        <v>13.529814</v>
      </c>
      <c r="N13" s="7">
        <v>2455.3493159999998</v>
      </c>
      <c r="O13" s="7">
        <v>3649.6660000000002</v>
      </c>
      <c r="P13" s="7">
        <v>7.2424920000000004</v>
      </c>
      <c r="Q13" s="7">
        <v>338.69393000000002</v>
      </c>
      <c r="R13" s="7">
        <v>17.961872</v>
      </c>
      <c r="S13" s="7">
        <v>6.1373189999999997</v>
      </c>
      <c r="T13" s="7">
        <v>-10.119574</v>
      </c>
      <c r="U13" s="7">
        <v>2238.56</v>
      </c>
      <c r="V13" s="7">
        <v>27.809003000000001</v>
      </c>
      <c r="W13" s="7">
        <v>7802.9147949999997</v>
      </c>
      <c r="X13" s="1">
        <v>5479.3019999999997</v>
      </c>
      <c r="Y13" s="7">
        <v>0</v>
      </c>
      <c r="Z13" s="8">
        <f t="shared" si="0"/>
        <v>26555.255640999996</v>
      </c>
      <c r="AA13" s="9"/>
      <c r="AE13" s="2"/>
    </row>
    <row r="14" spans="1:31">
      <c r="A14" s="6" t="s">
        <v>32</v>
      </c>
      <c r="B14" s="7">
        <v>3564.7825499999999</v>
      </c>
      <c r="C14" s="7">
        <v>2560.2152510000001</v>
      </c>
      <c r="D14" s="7">
        <v>480.48700000000002</v>
      </c>
      <c r="E14" s="7">
        <v>98.640810999999999</v>
      </c>
      <c r="F14" s="7">
        <v>38.289499999999997</v>
      </c>
      <c r="G14" s="7">
        <v>2.024</v>
      </c>
      <c r="H14" s="7">
        <v>0</v>
      </c>
      <c r="I14" s="7">
        <v>0</v>
      </c>
      <c r="J14" s="7">
        <v>8.2550000000000008</v>
      </c>
      <c r="K14" s="7">
        <v>0.83899999999999997</v>
      </c>
      <c r="L14" s="7">
        <v>14.733000000000001</v>
      </c>
      <c r="M14" s="7">
        <v>-22.672999999999998</v>
      </c>
      <c r="N14" s="7">
        <v>-19.248059000000001</v>
      </c>
      <c r="O14" s="7">
        <v>29.47</v>
      </c>
      <c r="P14" s="7">
        <v>0</v>
      </c>
      <c r="Q14" s="7">
        <v>15.529</v>
      </c>
      <c r="R14" s="7">
        <v>6.3109999999999999</v>
      </c>
      <c r="S14" s="7">
        <v>7.8540000000000001</v>
      </c>
      <c r="T14" s="7">
        <v>-34.079000000000001</v>
      </c>
      <c r="U14" s="7">
        <v>15.208</v>
      </c>
      <c r="V14" s="7">
        <v>0</v>
      </c>
      <c r="W14" s="7">
        <v>33.305</v>
      </c>
      <c r="X14" s="1">
        <v>46778.518499999998</v>
      </c>
      <c r="Y14" s="7">
        <v>0</v>
      </c>
      <c r="Z14" s="8">
        <f t="shared" si="0"/>
        <v>53578.461553000001</v>
      </c>
      <c r="AA14" s="9"/>
      <c r="AE14" s="2"/>
    </row>
    <row r="15" spans="1:31">
      <c r="A15" s="6" t="s">
        <v>33</v>
      </c>
      <c r="B15" s="7">
        <v>24763.987813</v>
      </c>
      <c r="C15" s="7">
        <v>903.24680000000001</v>
      </c>
      <c r="D15" s="7">
        <v>4852.7385999999997</v>
      </c>
      <c r="E15" s="7">
        <v>1228.329978</v>
      </c>
      <c r="F15" s="7">
        <v>666.76400000000001</v>
      </c>
      <c r="G15" s="7">
        <v>0</v>
      </c>
      <c r="H15" s="7">
        <v>9.707687</v>
      </c>
      <c r="I15" s="7">
        <v>1047.605971</v>
      </c>
      <c r="J15" s="7">
        <v>0.27210899999999999</v>
      </c>
      <c r="K15" s="7">
        <v>4.202</v>
      </c>
      <c r="L15" s="7">
        <v>809.14633400000002</v>
      </c>
      <c r="M15" s="7">
        <v>582.51225099999999</v>
      </c>
      <c r="N15" s="7">
        <v>859.50070000000005</v>
      </c>
      <c r="O15" s="7">
        <v>2005.282655</v>
      </c>
      <c r="P15" s="7">
        <v>72.233078000000006</v>
      </c>
      <c r="Q15" s="7">
        <v>452.25914299999999</v>
      </c>
      <c r="R15" s="7">
        <v>5.92</v>
      </c>
      <c r="S15" s="7">
        <v>101.365251</v>
      </c>
      <c r="T15" s="7">
        <v>469.30099999999999</v>
      </c>
      <c r="U15" s="7">
        <v>663.35165099999995</v>
      </c>
      <c r="V15" s="7">
        <v>37.450000000000003</v>
      </c>
      <c r="W15" s="7">
        <v>525.95299999999997</v>
      </c>
      <c r="X15" s="1">
        <v>203338.094625</v>
      </c>
      <c r="Y15" s="7">
        <v>0</v>
      </c>
      <c r="Z15" s="8">
        <f t="shared" si="0"/>
        <v>243399.22464599999</v>
      </c>
      <c r="AA15" s="9"/>
      <c r="AE15" s="2"/>
    </row>
    <row r="16" spans="1:31">
      <c r="A16" s="6" t="s">
        <v>34</v>
      </c>
      <c r="B16" s="7">
        <v>13372.103427</v>
      </c>
      <c r="C16" s="7">
        <v>13935.460071</v>
      </c>
      <c r="D16" s="7">
        <v>14545.280644</v>
      </c>
      <c r="E16" s="7">
        <v>24685.622024</v>
      </c>
      <c r="F16" s="7">
        <v>5863.9393799999998</v>
      </c>
      <c r="G16" s="7">
        <v>3410.5197459999999</v>
      </c>
      <c r="H16" s="7">
        <v>1907.1837350000001</v>
      </c>
      <c r="I16" s="7">
        <v>7364.6038930000004</v>
      </c>
      <c r="J16" s="7">
        <v>3828.5721210000002</v>
      </c>
      <c r="K16" s="7">
        <v>6150.6652359999998</v>
      </c>
      <c r="L16" s="7">
        <v>6926.0721329999997</v>
      </c>
      <c r="M16" s="7">
        <v>3913.5950979999998</v>
      </c>
      <c r="N16" s="7">
        <v>5934.2686739999999</v>
      </c>
      <c r="O16" s="7">
        <v>8052.8123699999996</v>
      </c>
      <c r="P16" s="7">
        <v>3948.7653059999998</v>
      </c>
      <c r="Q16" s="7">
        <v>4392.3248659999999</v>
      </c>
      <c r="R16" s="7">
        <v>6368.5736820000002</v>
      </c>
      <c r="S16" s="7">
        <v>4408.903738</v>
      </c>
      <c r="T16" s="7">
        <v>5838.5451069999999</v>
      </c>
      <c r="U16" s="7">
        <v>5582.5662689999999</v>
      </c>
      <c r="V16" s="7">
        <v>4367.1045059999997</v>
      </c>
      <c r="W16" s="7">
        <v>2906.8577610000002</v>
      </c>
      <c r="X16" s="1">
        <v>812.003964</v>
      </c>
      <c r="Y16" s="7">
        <v>0</v>
      </c>
      <c r="Z16" s="8">
        <f t="shared" si="0"/>
        <v>158516.34375100001</v>
      </c>
      <c r="AA16" s="9"/>
      <c r="AE16" s="2"/>
    </row>
    <row r="17" spans="1:31">
      <c r="A17" s="6" t="s">
        <v>35</v>
      </c>
      <c r="B17" s="7">
        <v>9106.8960910000005</v>
      </c>
      <c r="C17" s="7">
        <v>8382.6350849999999</v>
      </c>
      <c r="D17" s="7">
        <v>8442.4416290000008</v>
      </c>
      <c r="E17" s="7">
        <v>11356.651954000001</v>
      </c>
      <c r="F17" s="7">
        <v>1919.0020669999999</v>
      </c>
      <c r="G17" s="7">
        <v>1697.0885679999999</v>
      </c>
      <c r="H17" s="7">
        <v>556.21218199999998</v>
      </c>
      <c r="I17" s="7">
        <v>2561.8489829999999</v>
      </c>
      <c r="J17" s="7">
        <v>1694.4001920000001</v>
      </c>
      <c r="K17" s="7">
        <v>1597.5380789999999</v>
      </c>
      <c r="L17" s="7">
        <v>2487.3983159999998</v>
      </c>
      <c r="M17" s="7">
        <v>1541.9642899999999</v>
      </c>
      <c r="N17" s="7">
        <v>2971.761579</v>
      </c>
      <c r="O17" s="7">
        <v>2986.2362090000001</v>
      </c>
      <c r="P17" s="7">
        <v>1387.117677</v>
      </c>
      <c r="Q17" s="7">
        <v>1358.920914</v>
      </c>
      <c r="R17" s="7">
        <v>1973.2884570000001</v>
      </c>
      <c r="S17" s="7">
        <v>2034.541395</v>
      </c>
      <c r="T17" s="7">
        <v>1625.730818</v>
      </c>
      <c r="U17" s="7">
        <v>2364.4869309999999</v>
      </c>
      <c r="V17" s="7">
        <v>1233.793349</v>
      </c>
      <c r="W17" s="7">
        <f>1209.861725+3</f>
        <v>1212.861725</v>
      </c>
      <c r="Y17" s="7">
        <v>0</v>
      </c>
      <c r="Z17" s="8">
        <f t="shared" si="0"/>
        <v>70492.816490000012</v>
      </c>
      <c r="AA17" s="9"/>
      <c r="AC17" s="12"/>
      <c r="AE17" s="2"/>
    </row>
    <row r="18" spans="1:31">
      <c r="A18" s="6" t="s">
        <v>36</v>
      </c>
      <c r="B18" s="7">
        <v>4.0590000000000002</v>
      </c>
      <c r="C18" s="7">
        <v>18.940011999999999</v>
      </c>
      <c r="D18" s="7">
        <v>767.54100000000005</v>
      </c>
      <c r="E18" s="7">
        <v>1227.943</v>
      </c>
      <c r="F18" s="7">
        <v>4218.3620000000001</v>
      </c>
      <c r="G18" s="7">
        <v>505.30599999999998</v>
      </c>
      <c r="H18" s="7">
        <v>1.5820000000000001</v>
      </c>
      <c r="I18" s="7">
        <v>6833.951</v>
      </c>
      <c r="J18" s="7">
        <v>1119.3630000000001</v>
      </c>
      <c r="K18" s="7">
        <v>537.51306399999999</v>
      </c>
      <c r="L18" s="7">
        <v>943.39400000000001</v>
      </c>
      <c r="M18" s="7">
        <v>1091.5029999999999</v>
      </c>
      <c r="N18" s="7">
        <v>6091.8617750000003</v>
      </c>
      <c r="O18" s="7">
        <v>4556.326</v>
      </c>
      <c r="P18" s="7">
        <v>418.34399999999999</v>
      </c>
      <c r="Q18" s="7">
        <v>1537.586</v>
      </c>
      <c r="R18" s="7">
        <v>417.82580000000002</v>
      </c>
      <c r="S18" s="7">
        <v>532.79700000000003</v>
      </c>
      <c r="T18" s="7">
        <v>455.40337</v>
      </c>
      <c r="U18" s="7">
        <v>4380.7210100000002</v>
      </c>
      <c r="V18" s="7">
        <v>2067.1264999999999</v>
      </c>
      <c r="W18" s="7">
        <v>465.80799999999999</v>
      </c>
      <c r="X18" s="1">
        <v>16316</v>
      </c>
      <c r="Y18" s="7">
        <v>0</v>
      </c>
      <c r="Z18" s="8">
        <f t="shared" si="0"/>
        <v>54509.256530999992</v>
      </c>
      <c r="AA18" s="9"/>
      <c r="AE18" s="2"/>
    </row>
    <row r="19" spans="1:31">
      <c r="A19" s="6" t="s">
        <v>37</v>
      </c>
      <c r="B19" s="7">
        <v>2654.3227649999999</v>
      </c>
      <c r="C19" s="7">
        <v>2126.5880000000002</v>
      </c>
      <c r="D19" s="7">
        <v>117.410805</v>
      </c>
      <c r="E19" s="7">
        <v>10.089</v>
      </c>
      <c r="F19" s="7">
        <v>-5.0000000000000001E-3</v>
      </c>
      <c r="G19" s="7">
        <v>-0.03</v>
      </c>
      <c r="H19" s="7">
        <v>0</v>
      </c>
      <c r="I19" s="7">
        <v>-2.173E-3</v>
      </c>
      <c r="J19" s="7">
        <v>0</v>
      </c>
      <c r="K19" s="7">
        <v>1E-3</v>
      </c>
      <c r="L19" s="7">
        <v>0.12139999999999999</v>
      </c>
      <c r="M19" s="7">
        <v>0</v>
      </c>
      <c r="N19" s="7">
        <v>2E-3</v>
      </c>
      <c r="O19" s="7">
        <v>1.16E-3</v>
      </c>
      <c r="P19" s="7">
        <v>0</v>
      </c>
      <c r="Q19" s="7">
        <v>0</v>
      </c>
      <c r="R19" s="7">
        <v>0</v>
      </c>
      <c r="S19" s="7">
        <v>0.219</v>
      </c>
      <c r="T19" s="7">
        <v>0</v>
      </c>
      <c r="U19" s="7">
        <v>-2E-3</v>
      </c>
      <c r="V19" s="7">
        <v>-2E-3</v>
      </c>
      <c r="W19" s="7">
        <v>1.3999999999999999E-4</v>
      </c>
      <c r="X19" s="1">
        <v>77574.726836000002</v>
      </c>
      <c r="Y19" s="7">
        <v>0</v>
      </c>
      <c r="Z19" s="8">
        <f t="shared" si="0"/>
        <v>82483.440933000005</v>
      </c>
      <c r="AA19" s="9"/>
      <c r="AE19" s="2"/>
    </row>
    <row r="20" spans="1:31">
      <c r="A20" s="6" t="s">
        <v>38</v>
      </c>
      <c r="B20" s="7">
        <v>30.886461000000001</v>
      </c>
      <c r="C20" s="7">
        <v>10.431622000000001</v>
      </c>
      <c r="D20" s="7">
        <v>48.196635999999998</v>
      </c>
      <c r="E20" s="7">
        <v>130.295771</v>
      </c>
      <c r="F20" s="7">
        <v>27.876999999999999</v>
      </c>
      <c r="G20" s="7">
        <v>0</v>
      </c>
      <c r="H20" s="7">
        <v>0.02</v>
      </c>
      <c r="I20" s="7">
        <v>1.956</v>
      </c>
      <c r="J20" s="7">
        <v>0.13839799999999999</v>
      </c>
      <c r="K20" s="7">
        <v>3.0021</v>
      </c>
      <c r="L20" s="7">
        <v>4.8869999999999996</v>
      </c>
      <c r="M20" s="7">
        <v>1.42028</v>
      </c>
      <c r="N20" s="7">
        <v>1.34</v>
      </c>
      <c r="O20" s="7">
        <v>37.771999999999998</v>
      </c>
      <c r="P20" s="7">
        <v>4.6280000000000001</v>
      </c>
      <c r="Q20" s="7">
        <v>87.947999999999993</v>
      </c>
      <c r="R20" s="7">
        <v>1.6080000000000001</v>
      </c>
      <c r="S20" s="7">
        <v>3.7530000000000001</v>
      </c>
      <c r="T20" s="7">
        <v>8.9286709999999996</v>
      </c>
      <c r="U20" s="7">
        <v>2.4193539999999998</v>
      </c>
      <c r="V20" s="7">
        <v>1.006</v>
      </c>
      <c r="W20" s="7">
        <v>92.313999999999993</v>
      </c>
      <c r="X20" s="1">
        <v>53031.790118999998</v>
      </c>
      <c r="Y20" s="7">
        <v>0</v>
      </c>
      <c r="Z20" s="8">
        <f t="shared" si="0"/>
        <v>53532.618411999996</v>
      </c>
      <c r="AA20" s="9"/>
      <c r="AE20" s="2"/>
    </row>
    <row r="21" spans="1:31">
      <c r="A21" s="6" t="s">
        <v>39</v>
      </c>
      <c r="B21" s="7">
        <v>1572.5852299999999</v>
      </c>
      <c r="C21" s="7">
        <v>299.40600000000001</v>
      </c>
      <c r="D21" s="7">
        <v>257.96909799999997</v>
      </c>
      <c r="E21" s="7">
        <v>125.797033</v>
      </c>
      <c r="F21" s="7">
        <v>14.610900000000001</v>
      </c>
      <c r="G21" s="7">
        <v>17.292000000000002</v>
      </c>
      <c r="H21" s="7">
        <v>-6.0000000000000001E-3</v>
      </c>
      <c r="I21" s="7">
        <v>90.82</v>
      </c>
      <c r="J21" s="7">
        <v>9.657</v>
      </c>
      <c r="K21" s="7">
        <v>2.3046129999999998</v>
      </c>
      <c r="L21" s="7">
        <v>13.51003</v>
      </c>
      <c r="M21" s="7">
        <v>2.4039999999999999</v>
      </c>
      <c r="N21" s="7">
        <v>39.826999999999998</v>
      </c>
      <c r="O21" s="7">
        <v>6.5198770000000001</v>
      </c>
      <c r="P21" s="7">
        <v>8.2446999999999999</v>
      </c>
      <c r="Q21" s="7">
        <v>13.686</v>
      </c>
      <c r="R21" s="7">
        <v>524.48900200000003</v>
      </c>
      <c r="S21" s="7">
        <v>3.36</v>
      </c>
      <c r="T21" s="7">
        <v>121.0745</v>
      </c>
      <c r="U21" s="7">
        <v>3.4870000000000001</v>
      </c>
      <c r="V21" s="7">
        <v>5.2969999999999997</v>
      </c>
      <c r="W21" s="7">
        <v>1.4999999999999999E-2</v>
      </c>
      <c r="X21" s="1">
        <v>3198.733232</v>
      </c>
      <c r="Y21" s="7">
        <v>0</v>
      </c>
      <c r="Z21" s="8">
        <f t="shared" si="0"/>
        <v>6331.0832150000006</v>
      </c>
      <c r="AA21" s="9"/>
      <c r="AE21" s="2"/>
    </row>
    <row r="22" spans="1:31">
      <c r="A22" s="6" t="s">
        <v>40</v>
      </c>
      <c r="B22" s="7">
        <v>13.006</v>
      </c>
      <c r="C22" s="7">
        <v>1634.31</v>
      </c>
      <c r="D22" s="7">
        <v>415.82803899999999</v>
      </c>
      <c r="E22" s="7">
        <v>0.61763999999999997</v>
      </c>
      <c r="F22" s="7">
        <v>0.63300000000000001</v>
      </c>
      <c r="G22" s="7">
        <v>0</v>
      </c>
      <c r="H22" s="7">
        <v>2.6117000000000001E-2</v>
      </c>
      <c r="I22" s="7">
        <v>757.96400000000006</v>
      </c>
      <c r="J22" s="7">
        <v>3.2442799999999998</v>
      </c>
      <c r="K22" s="7">
        <v>12.757</v>
      </c>
      <c r="L22" s="7">
        <v>0.06</v>
      </c>
      <c r="M22" s="7">
        <v>0.18</v>
      </c>
      <c r="N22" s="7">
        <v>37.440088000000003</v>
      </c>
      <c r="O22" s="7">
        <v>2251.0819999999999</v>
      </c>
      <c r="P22" s="7">
        <v>35.07</v>
      </c>
      <c r="Q22" s="7">
        <v>0.748</v>
      </c>
      <c r="R22" s="7">
        <v>-4.7029000000000001E-2</v>
      </c>
      <c r="S22" s="7">
        <v>1.754</v>
      </c>
      <c r="T22" s="7">
        <v>0.28272799999999998</v>
      </c>
      <c r="U22" s="7">
        <v>30.469000000000001</v>
      </c>
      <c r="V22" s="7">
        <v>3.653</v>
      </c>
      <c r="W22" s="7">
        <v>3.0000000000000001E-3</v>
      </c>
      <c r="X22" s="1">
        <v>34164.792872999999</v>
      </c>
      <c r="Y22" s="7">
        <v>0</v>
      </c>
      <c r="Z22" s="8">
        <f t="shared" si="0"/>
        <v>39363.873735999994</v>
      </c>
      <c r="AA22" s="9"/>
      <c r="AE22" s="2"/>
    </row>
    <row r="23" spans="1:31">
      <c r="A23" s="6" t="s">
        <v>41</v>
      </c>
      <c r="B23" s="7">
        <v>560333.17444500001</v>
      </c>
      <c r="C23" s="7">
        <v>319281.559419</v>
      </c>
      <c r="D23" s="7">
        <v>340641.88187500002</v>
      </c>
      <c r="E23" s="7">
        <v>322252.75474200002</v>
      </c>
      <c r="F23" s="7">
        <v>190533.150998</v>
      </c>
      <c r="G23" s="7">
        <v>99363.953674999997</v>
      </c>
      <c r="H23" s="7">
        <v>34359.243047999997</v>
      </c>
      <c r="I23" s="7">
        <v>169701.984405</v>
      </c>
      <c r="J23" s="7">
        <v>113133.139465</v>
      </c>
      <c r="K23" s="7">
        <v>131881.88128500001</v>
      </c>
      <c r="L23" s="7">
        <v>170320.55731599999</v>
      </c>
      <c r="M23" s="7">
        <v>85181.332477000004</v>
      </c>
      <c r="N23" s="7">
        <v>131433.10623100001</v>
      </c>
      <c r="O23" s="7">
        <v>232492.686843</v>
      </c>
      <c r="P23" s="7">
        <v>98280.145791999996</v>
      </c>
      <c r="Q23" s="7">
        <v>81448.920161000002</v>
      </c>
      <c r="R23" s="7">
        <v>203182.07331000001</v>
      </c>
      <c r="S23" s="7">
        <v>142320.417518</v>
      </c>
      <c r="T23" s="7">
        <v>127610.880928</v>
      </c>
      <c r="U23" s="7">
        <v>106500.275154</v>
      </c>
      <c r="V23" s="7">
        <v>93000.490850000002</v>
      </c>
      <c r="W23" s="7">
        <v>69567.599302999995</v>
      </c>
      <c r="X23" s="1">
        <v>1203488.62427</v>
      </c>
      <c r="Y23" s="7">
        <v>0</v>
      </c>
      <c r="Z23" s="8">
        <f t="shared" si="0"/>
        <v>5026309.8335100003</v>
      </c>
      <c r="AA23" s="9"/>
      <c r="AE23" s="2"/>
    </row>
    <row r="24" spans="1:31">
      <c r="A24" s="6" t="s">
        <v>42</v>
      </c>
      <c r="B24" s="7">
        <v>4038.9717439999999</v>
      </c>
      <c r="C24" s="7">
        <v>2102.3144670000001</v>
      </c>
      <c r="D24" s="7">
        <v>2206.2613019999999</v>
      </c>
      <c r="E24" s="7">
        <v>2644.5010090000001</v>
      </c>
      <c r="F24" s="7">
        <v>2070.2183500000001</v>
      </c>
      <c r="G24" s="7">
        <v>915.37228700000003</v>
      </c>
      <c r="H24" s="7">
        <v>322.85460399999999</v>
      </c>
      <c r="I24" s="7">
        <v>1908.7578550000001</v>
      </c>
      <c r="J24" s="7">
        <v>1317.060375</v>
      </c>
      <c r="K24" s="7">
        <v>1336.5024410000001</v>
      </c>
      <c r="L24" s="7">
        <v>1837.785981</v>
      </c>
      <c r="M24" s="7">
        <v>1197.600056</v>
      </c>
      <c r="N24" s="7">
        <v>1186.2404489999999</v>
      </c>
      <c r="O24" s="7">
        <v>1734.468762</v>
      </c>
      <c r="P24" s="7">
        <v>872.34968000000003</v>
      </c>
      <c r="Q24" s="7">
        <v>709.79695900000002</v>
      </c>
      <c r="R24" s="7">
        <v>1806.2864179999999</v>
      </c>
      <c r="S24" s="7">
        <v>1145.6183619999999</v>
      </c>
      <c r="T24" s="7">
        <v>1213.4218410000001</v>
      </c>
      <c r="U24" s="7">
        <v>904.28600200000005</v>
      </c>
      <c r="V24" s="7">
        <v>832.217443</v>
      </c>
      <c r="W24" s="7">
        <v>700.71261400000003</v>
      </c>
      <c r="X24" s="1">
        <v>9043.0285599999988</v>
      </c>
      <c r="Y24" s="7">
        <v>0</v>
      </c>
      <c r="Z24" s="8">
        <f t="shared" si="0"/>
        <v>42046.627561000001</v>
      </c>
      <c r="AA24" s="9"/>
      <c r="AE24" s="2"/>
    </row>
    <row r="25" spans="1:31">
      <c r="A25" s="6" t="s">
        <v>43</v>
      </c>
      <c r="B25" s="7">
        <v>-4.4999999999999998E-2</v>
      </c>
      <c r="C25" s="7">
        <v>352.00211100000001</v>
      </c>
      <c r="D25" s="7">
        <v>-0.02</v>
      </c>
      <c r="E25" s="7">
        <v>1.5139E-2</v>
      </c>
      <c r="F25" s="7">
        <v>7.2880000000000002E-3</v>
      </c>
      <c r="G25" s="7">
        <v>8.7999999999999998E-5</v>
      </c>
      <c r="H25" s="7">
        <v>0</v>
      </c>
      <c r="I25" s="7">
        <v>0</v>
      </c>
      <c r="J25" s="7">
        <v>0.02</v>
      </c>
      <c r="K25" s="7">
        <v>-1.7999999999999999E-2</v>
      </c>
      <c r="L25" s="7">
        <v>1.5278E-2</v>
      </c>
      <c r="M25" s="7">
        <v>0</v>
      </c>
      <c r="N25" s="7">
        <v>-4.5899999999999999E-4</v>
      </c>
      <c r="O25" s="7">
        <v>-3.0000000000000001E-3</v>
      </c>
      <c r="P25" s="7">
        <v>0</v>
      </c>
      <c r="Q25" s="7">
        <v>-1.1306E-2</v>
      </c>
      <c r="R25" s="7">
        <v>2.1740000000000002E-3</v>
      </c>
      <c r="S25" s="7">
        <v>0</v>
      </c>
      <c r="T25" s="7">
        <v>-3.7599999999999999E-3</v>
      </c>
      <c r="U25" s="7">
        <v>0</v>
      </c>
      <c r="V25" s="7">
        <v>-3.0000000000000001E-3</v>
      </c>
      <c r="W25" s="7">
        <v>0</v>
      </c>
      <c r="X25" s="1">
        <v>7589.4880000000003</v>
      </c>
      <c r="Y25" s="7">
        <v>0</v>
      </c>
      <c r="Z25" s="8">
        <f t="shared" si="0"/>
        <v>7941.4455530000005</v>
      </c>
      <c r="AA25" s="9"/>
      <c r="AE25" s="2"/>
    </row>
    <row r="26" spans="1:31">
      <c r="A26" s="6" t="s">
        <v>44</v>
      </c>
      <c r="B26" s="7">
        <v>7440.421668</v>
      </c>
      <c r="C26" s="7">
        <v>5214.9200520000004</v>
      </c>
      <c r="D26" s="7">
        <v>7297.9543009999998</v>
      </c>
      <c r="E26" s="7">
        <v>8060.9634999999998</v>
      </c>
      <c r="F26" s="7">
        <v>903.69118300000002</v>
      </c>
      <c r="G26" s="7">
        <v>490.959272</v>
      </c>
      <c r="H26" s="7">
        <v>289.60969</v>
      </c>
      <c r="I26" s="7">
        <v>1440.5121610000001</v>
      </c>
      <c r="J26" s="7">
        <v>718.464472</v>
      </c>
      <c r="K26" s="7">
        <v>819.50950899999998</v>
      </c>
      <c r="L26" s="7">
        <v>937.97428200000002</v>
      </c>
      <c r="M26" s="7">
        <v>518.24696100000006</v>
      </c>
      <c r="N26" s="7">
        <v>1028.9163450000001</v>
      </c>
      <c r="O26" s="7">
        <v>1637.995181</v>
      </c>
      <c r="P26" s="7">
        <v>507.731607</v>
      </c>
      <c r="Q26" s="7">
        <v>588.42121399999996</v>
      </c>
      <c r="R26" s="7">
        <v>1404.1263220000001</v>
      </c>
      <c r="S26" s="7">
        <v>975.71319900000003</v>
      </c>
      <c r="T26" s="7">
        <v>894.15269999999998</v>
      </c>
      <c r="U26" s="7">
        <v>1070.973256</v>
      </c>
      <c r="V26" s="7">
        <v>548.68854699999997</v>
      </c>
      <c r="W26" s="7">
        <v>522.81851900000004</v>
      </c>
      <c r="X26" s="1">
        <v>51.514185999999995</v>
      </c>
      <c r="Y26" s="7">
        <v>0</v>
      </c>
      <c r="Z26" s="8">
        <f t="shared" si="0"/>
        <v>43364.27812699999</v>
      </c>
      <c r="AA26" s="9"/>
      <c r="AE26" s="2"/>
    </row>
    <row r="27" spans="1:31">
      <c r="A27" s="6" t="s">
        <v>45</v>
      </c>
      <c r="B27" s="7">
        <v>4290.1154740000002</v>
      </c>
      <c r="C27" s="7">
        <v>2902.6764629999998</v>
      </c>
      <c r="D27" s="7">
        <v>4482.6671420000002</v>
      </c>
      <c r="E27" s="7">
        <v>4191.422673</v>
      </c>
      <c r="F27" s="7">
        <v>1031.208449</v>
      </c>
      <c r="G27" s="7">
        <v>531.078125</v>
      </c>
      <c r="H27" s="7">
        <v>253.55090999999999</v>
      </c>
      <c r="I27" s="7">
        <v>1215.1036329999999</v>
      </c>
      <c r="J27" s="7">
        <v>719.88332600000001</v>
      </c>
      <c r="K27" s="7">
        <v>804.07027700000003</v>
      </c>
      <c r="L27" s="7">
        <v>1285.1879759999999</v>
      </c>
      <c r="M27" s="7">
        <v>528.27249200000006</v>
      </c>
      <c r="N27" s="7">
        <v>803.26703799999996</v>
      </c>
      <c r="O27" s="7">
        <v>1656.3565639999999</v>
      </c>
      <c r="P27" s="7">
        <v>563.32359799999995</v>
      </c>
      <c r="Q27" s="7">
        <v>603.17687100000001</v>
      </c>
      <c r="R27" s="7">
        <v>1321.493731</v>
      </c>
      <c r="S27" s="7">
        <v>745.779493</v>
      </c>
      <c r="T27" s="7">
        <v>800.51968899999997</v>
      </c>
      <c r="U27" s="7">
        <v>725.74723700000004</v>
      </c>
      <c r="V27" s="7">
        <v>596.86216200000001</v>
      </c>
      <c r="W27" s="7">
        <v>367.34269</v>
      </c>
      <c r="X27" s="1">
        <v>5944.928887</v>
      </c>
      <c r="Y27" s="7">
        <v>0</v>
      </c>
      <c r="Z27" s="8">
        <f t="shared" si="0"/>
        <v>36364.034899999999</v>
      </c>
      <c r="AA27" s="9"/>
      <c r="AE27" s="2"/>
    </row>
    <row r="28" spans="1:31">
      <c r="A28" s="6" t="s">
        <v>46</v>
      </c>
      <c r="B28" s="7">
        <v>30763.616216999999</v>
      </c>
      <c r="C28" s="7">
        <v>18278.480469999999</v>
      </c>
      <c r="D28" s="7">
        <v>19456.212185</v>
      </c>
      <c r="E28" s="7">
        <v>18873.771238000001</v>
      </c>
      <c r="F28" s="7">
        <v>10872.275922999999</v>
      </c>
      <c r="G28" s="7">
        <v>5685.8519079999996</v>
      </c>
      <c r="H28" s="7">
        <v>1963.752097</v>
      </c>
      <c r="I28" s="7">
        <v>9741.3527959999992</v>
      </c>
      <c r="J28" s="7">
        <v>6475.8099259999999</v>
      </c>
      <c r="K28" s="7">
        <v>7600.4202509999996</v>
      </c>
      <c r="L28" s="7">
        <v>9777.0023569999994</v>
      </c>
      <c r="M28" s="7">
        <v>4935.0385319999996</v>
      </c>
      <c r="N28" s="7">
        <v>7587.2562150000003</v>
      </c>
      <c r="O28" s="7">
        <v>13224.647643</v>
      </c>
      <c r="P28" s="7">
        <v>5604.00713</v>
      </c>
      <c r="Q28" s="7">
        <v>4684.5583930000003</v>
      </c>
      <c r="R28" s="7">
        <v>11478.872412000001</v>
      </c>
      <c r="S28" s="7">
        <v>8092.5600299999996</v>
      </c>
      <c r="T28" s="7">
        <v>7273.8442130000003</v>
      </c>
      <c r="U28" s="7">
        <v>6169.1135379999996</v>
      </c>
      <c r="V28" s="7">
        <v>5325.6014160000004</v>
      </c>
      <c r="W28" s="7">
        <v>3989.3726040000001</v>
      </c>
      <c r="X28" s="1">
        <v>67131.155432</v>
      </c>
      <c r="Y28" s="7">
        <v>0</v>
      </c>
      <c r="Z28" s="8">
        <f t="shared" si="0"/>
        <v>284984.57292599999</v>
      </c>
      <c r="AA28" s="9"/>
      <c r="AE28" s="2"/>
    </row>
    <row r="29" spans="1:31">
      <c r="A29" s="6" t="s">
        <v>47</v>
      </c>
      <c r="B29" s="7">
        <v>10348.500876</v>
      </c>
      <c r="C29" s="7">
        <v>6233.1884529999998</v>
      </c>
      <c r="D29" s="7">
        <v>6585.4590900000003</v>
      </c>
      <c r="E29" s="7">
        <v>6022.3794889999999</v>
      </c>
      <c r="F29" s="7">
        <v>4448.08356</v>
      </c>
      <c r="G29" s="7">
        <v>2210.695506</v>
      </c>
      <c r="H29" s="7">
        <v>711.24847299999999</v>
      </c>
      <c r="I29" s="7">
        <v>4041.1139459999999</v>
      </c>
      <c r="J29" s="7">
        <v>2668.14149</v>
      </c>
      <c r="K29" s="7">
        <v>2825.5249250000002</v>
      </c>
      <c r="L29" s="7">
        <v>3561.7270239999998</v>
      </c>
      <c r="M29" s="7">
        <v>1324.6205990000001</v>
      </c>
      <c r="N29" s="7">
        <v>2421.95244</v>
      </c>
      <c r="O29" s="7">
        <v>5401.9292139999998</v>
      </c>
      <c r="P29" s="7">
        <v>2390.5945459999998</v>
      </c>
      <c r="Q29" s="7">
        <v>1735.445639</v>
      </c>
      <c r="R29" s="7">
        <v>4993.1277229999996</v>
      </c>
      <c r="S29" s="7">
        <v>3324.5165609999999</v>
      </c>
      <c r="T29" s="7">
        <v>2920.149265</v>
      </c>
      <c r="U29" s="7">
        <v>1723.4507450000001</v>
      </c>
      <c r="V29" s="7">
        <v>2027.492199</v>
      </c>
      <c r="W29" s="7">
        <v>1059.8447100000001</v>
      </c>
      <c r="X29" s="1">
        <v>23397.145531000002</v>
      </c>
      <c r="Y29" s="7">
        <v>0</v>
      </c>
      <c r="Z29" s="8">
        <f t="shared" si="0"/>
        <v>102376.33200400001</v>
      </c>
      <c r="AA29" s="9"/>
      <c r="AE29" s="2"/>
    </row>
    <row r="30" spans="1:31">
      <c r="A30" s="6" t="s">
        <v>48</v>
      </c>
      <c r="B30" s="7">
        <v>11473.651603</v>
      </c>
      <c r="C30" s="7">
        <v>5891.8828789999998</v>
      </c>
      <c r="D30" s="7">
        <v>8554.6528629999993</v>
      </c>
      <c r="E30" s="7">
        <v>7241.0200340000001</v>
      </c>
      <c r="F30" s="7">
        <v>1704.2488490000001</v>
      </c>
      <c r="G30" s="7">
        <v>1522.1606509999999</v>
      </c>
      <c r="H30" s="7">
        <v>184.25881000000001</v>
      </c>
      <c r="I30" s="7">
        <v>1839.8757820000001</v>
      </c>
      <c r="J30" s="7">
        <v>1854.8367909999999</v>
      </c>
      <c r="K30" s="7">
        <v>477.74989199999999</v>
      </c>
      <c r="L30" s="7">
        <v>2781.4781710000002</v>
      </c>
      <c r="M30" s="7">
        <v>546.84643500000004</v>
      </c>
      <c r="N30" s="7">
        <v>1274.8047160000001</v>
      </c>
      <c r="O30" s="7">
        <v>5902.3184780000001</v>
      </c>
      <c r="P30" s="7">
        <v>2219.777736</v>
      </c>
      <c r="Q30" s="7">
        <v>981.71734100000003</v>
      </c>
      <c r="R30" s="7">
        <v>5046.0056629999999</v>
      </c>
      <c r="S30" s="7">
        <v>4030.488871</v>
      </c>
      <c r="T30" s="7">
        <v>2416.755768</v>
      </c>
      <c r="U30" s="7">
        <v>832.17783999999995</v>
      </c>
      <c r="V30" s="7">
        <v>937.20274099999995</v>
      </c>
      <c r="W30" s="7">
        <v>717.11434299999996</v>
      </c>
      <c r="X30" s="1">
        <v>36353.449331000003</v>
      </c>
      <c r="Y30" s="7">
        <v>0</v>
      </c>
      <c r="Z30" s="8">
        <f t="shared" si="0"/>
        <v>104784.475588</v>
      </c>
      <c r="AA30" s="9"/>
      <c r="AE30" s="2"/>
    </row>
    <row r="31" spans="1:31">
      <c r="A31" s="6" t="s">
        <v>49</v>
      </c>
      <c r="B31" s="7">
        <v>67.398459000000003</v>
      </c>
      <c r="C31" s="7">
        <v>26.977229000000001</v>
      </c>
      <c r="D31" s="7">
        <v>13.204112</v>
      </c>
      <c r="E31" s="7">
        <v>114.39375800000001</v>
      </c>
      <c r="F31" s="7">
        <v>428.44302299999998</v>
      </c>
      <c r="G31" s="7">
        <v>759.42298200000005</v>
      </c>
      <c r="H31" s="7">
        <v>2.889777</v>
      </c>
      <c r="I31" s="7">
        <v>106.50278400000001</v>
      </c>
      <c r="J31" s="7">
        <v>187.49329299999999</v>
      </c>
      <c r="K31" s="7">
        <v>120.79509400000001</v>
      </c>
      <c r="L31" s="7">
        <v>135.379436</v>
      </c>
      <c r="M31" s="7">
        <v>235.85320200000001</v>
      </c>
      <c r="N31" s="7">
        <v>42.898617000000002</v>
      </c>
      <c r="O31" s="7">
        <v>189.31141</v>
      </c>
      <c r="P31" s="7">
        <v>86.067126999999999</v>
      </c>
      <c r="Q31" s="7">
        <v>71.713577999999998</v>
      </c>
      <c r="R31" s="7">
        <v>497.775778</v>
      </c>
      <c r="S31" s="7">
        <v>114.84839599999999</v>
      </c>
      <c r="T31" s="7">
        <v>186.52155300000001</v>
      </c>
      <c r="U31" s="7">
        <v>236.76388700000001</v>
      </c>
      <c r="V31" s="7">
        <v>266.248108</v>
      </c>
      <c r="W31" s="7">
        <v>56.279637999999998</v>
      </c>
      <c r="X31" s="1">
        <v>1659.5779869999999</v>
      </c>
      <c r="Y31" s="7">
        <v>0</v>
      </c>
      <c r="Z31" s="8">
        <f t="shared" si="0"/>
        <v>5606.759227999999</v>
      </c>
      <c r="AA31" s="9"/>
      <c r="AE31" s="2"/>
    </row>
    <row r="32" spans="1:31">
      <c r="A32" s="6" t="s">
        <v>50</v>
      </c>
      <c r="B32" s="7">
        <v>1920.8116070000001</v>
      </c>
      <c r="C32" s="7">
        <v>2132.8108050000001</v>
      </c>
      <c r="D32" s="7">
        <v>2552.5382639999998</v>
      </c>
      <c r="E32" s="7">
        <v>1890.8939929999999</v>
      </c>
      <c r="F32" s="7">
        <v>598.26347399999997</v>
      </c>
      <c r="G32" s="7">
        <v>415.13799699999998</v>
      </c>
      <c r="H32" s="7">
        <v>156.57235499999999</v>
      </c>
      <c r="I32" s="7">
        <v>467.03089299999999</v>
      </c>
      <c r="J32" s="7">
        <v>294.33741400000002</v>
      </c>
      <c r="K32" s="7">
        <v>626.71000200000003</v>
      </c>
      <c r="L32" s="7">
        <v>611.77463899999998</v>
      </c>
      <c r="M32" s="7">
        <v>260.35442599999999</v>
      </c>
      <c r="N32" s="7">
        <v>552.672912</v>
      </c>
      <c r="O32" s="7">
        <v>486.58929000000001</v>
      </c>
      <c r="P32" s="7">
        <v>274.13489800000002</v>
      </c>
      <c r="Q32" s="7">
        <v>250.793916</v>
      </c>
      <c r="R32" s="7">
        <v>1658.771446</v>
      </c>
      <c r="S32" s="7">
        <v>424.14789999999999</v>
      </c>
      <c r="T32" s="7">
        <v>275.26150999999999</v>
      </c>
      <c r="U32" s="7">
        <v>415.767653</v>
      </c>
      <c r="V32" s="7">
        <v>351.92419100000001</v>
      </c>
      <c r="W32" s="7">
        <v>139.57672600000001</v>
      </c>
      <c r="X32" s="1">
        <v>4903.435966</v>
      </c>
      <c r="Y32" s="7">
        <v>0</v>
      </c>
      <c r="Z32" s="8">
        <f t="shared" si="0"/>
        <v>21660.312276999997</v>
      </c>
      <c r="AA32" s="9"/>
      <c r="AE32" s="2"/>
    </row>
    <row r="33" spans="1:31">
      <c r="A33" s="6" t="s">
        <v>51</v>
      </c>
      <c r="B33" s="7">
        <v>3845.6928969999999</v>
      </c>
      <c r="C33" s="7">
        <v>2221.1919119999998</v>
      </c>
      <c r="D33" s="7">
        <v>3245.31158</v>
      </c>
      <c r="E33" s="7">
        <v>2229.983761</v>
      </c>
      <c r="F33" s="7">
        <v>2282.7241990000002</v>
      </c>
      <c r="G33" s="7">
        <v>1130.714858</v>
      </c>
      <c r="H33" s="7">
        <v>207.05799999999999</v>
      </c>
      <c r="I33" s="7">
        <v>1460.9242300000001</v>
      </c>
      <c r="J33" s="7">
        <v>1312.5524370000001</v>
      </c>
      <c r="K33" s="7">
        <v>1026.5001520000001</v>
      </c>
      <c r="L33" s="7">
        <v>1736.5374119999999</v>
      </c>
      <c r="M33" s="7">
        <v>452.12037800000002</v>
      </c>
      <c r="N33" s="7">
        <v>995.539897</v>
      </c>
      <c r="O33" s="7">
        <v>3639.107849</v>
      </c>
      <c r="P33" s="7">
        <v>1473.0729960000001</v>
      </c>
      <c r="Q33" s="7">
        <v>742.86255000000006</v>
      </c>
      <c r="R33" s="7">
        <v>3513.962661</v>
      </c>
      <c r="S33" s="7">
        <v>2059.54639</v>
      </c>
      <c r="T33" s="7">
        <v>1177.5046789999999</v>
      </c>
      <c r="U33" s="7">
        <v>607.03981999999996</v>
      </c>
      <c r="V33" s="7">
        <v>1556.281493</v>
      </c>
      <c r="W33" s="7">
        <v>751.89262599999995</v>
      </c>
      <c r="X33" s="1">
        <v>27434.972416000001</v>
      </c>
      <c r="Y33" s="7">
        <v>0</v>
      </c>
      <c r="Z33" s="8">
        <f t="shared" si="0"/>
        <v>65103.095193000001</v>
      </c>
      <c r="AA33" s="9"/>
      <c r="AE33" s="2"/>
    </row>
    <row r="34" spans="1:31">
      <c r="A34" s="6" t="s">
        <v>52</v>
      </c>
      <c r="B34" s="7">
        <v>8581.2233770000003</v>
      </c>
      <c r="C34" s="7">
        <v>413.70584600000001</v>
      </c>
      <c r="D34" s="7">
        <v>3895.8064340000001</v>
      </c>
      <c r="E34" s="7">
        <v>1336.1850549999999</v>
      </c>
      <c r="F34" s="7">
        <v>27.149127</v>
      </c>
      <c r="G34" s="7">
        <v>8.6316980000000001</v>
      </c>
      <c r="H34" s="7">
        <v>3.2000000000000001E-2</v>
      </c>
      <c r="I34" s="7">
        <v>200.75538800000001</v>
      </c>
      <c r="J34" s="7">
        <v>11.746484000000001</v>
      </c>
      <c r="K34" s="7">
        <v>6.1682240000000004</v>
      </c>
      <c r="L34" s="7">
        <v>0.73825399999999997</v>
      </c>
      <c r="M34" s="7">
        <v>10.500579999999999</v>
      </c>
      <c r="N34" s="7">
        <v>49.016688000000002</v>
      </c>
      <c r="O34" s="7">
        <v>-29.786300000000001</v>
      </c>
      <c r="P34" s="7">
        <v>49.981999999999999</v>
      </c>
      <c r="Q34" s="7">
        <v>0.94399999999999995</v>
      </c>
      <c r="R34" s="7">
        <v>-5.1417039999999998</v>
      </c>
      <c r="S34" s="7">
        <v>-1.4198000000000001E-2</v>
      </c>
      <c r="T34" s="7">
        <v>-0.43399700000000002</v>
      </c>
      <c r="U34" s="7">
        <v>49.381050000000002</v>
      </c>
      <c r="V34" s="7">
        <v>3.3506399999999998</v>
      </c>
      <c r="W34" s="7">
        <v>3.012038</v>
      </c>
      <c r="X34" s="1">
        <v>46783.703896999999</v>
      </c>
      <c r="Y34" s="7">
        <v>0</v>
      </c>
      <c r="Z34" s="8">
        <f t="shared" si="0"/>
        <v>61396.656580999996</v>
      </c>
      <c r="AA34" s="9"/>
      <c r="AE34" s="2"/>
    </row>
    <row r="35" spans="1:31">
      <c r="A35" s="10" t="s">
        <v>53</v>
      </c>
      <c r="B35" s="7">
        <v>54.615349999999999</v>
      </c>
      <c r="C35" s="7">
        <v>906.96476199999995</v>
      </c>
      <c r="D35" s="7">
        <v>29727.251752</v>
      </c>
      <c r="E35" s="7">
        <v>8539.2123510000001</v>
      </c>
      <c r="F35" s="7">
        <v>3720.6947949999999</v>
      </c>
      <c r="G35" s="7">
        <v>461.79230000000001</v>
      </c>
      <c r="H35" s="7">
        <v>266.18177400000002</v>
      </c>
      <c r="I35" s="7">
        <v>1245.680644</v>
      </c>
      <c r="J35" s="7">
        <v>2096.135311</v>
      </c>
      <c r="K35" s="7">
        <v>1299.0843709999999</v>
      </c>
      <c r="L35" s="7">
        <v>1249.273265</v>
      </c>
      <c r="M35" s="7">
        <v>95.457303999999993</v>
      </c>
      <c r="N35" s="7">
        <v>622.385042</v>
      </c>
      <c r="O35" s="7">
        <v>3683.2040670000001</v>
      </c>
      <c r="P35" s="7">
        <v>1735.6057490000001</v>
      </c>
      <c r="Q35" s="7">
        <v>5683.7341370000004</v>
      </c>
      <c r="R35" s="7">
        <v>1999.640093</v>
      </c>
      <c r="S35" s="7">
        <v>5875.2140810000001</v>
      </c>
      <c r="T35" s="7">
        <v>1047.483291</v>
      </c>
      <c r="U35" s="7">
        <v>1755.8436280000001</v>
      </c>
      <c r="V35" s="7">
        <v>328.46273100000002</v>
      </c>
      <c r="W35" s="7">
        <v>256.49709999999999</v>
      </c>
      <c r="X35" s="1">
        <v>236.26734099999999</v>
      </c>
      <c r="Y35" s="7">
        <v>7168.8498339999996</v>
      </c>
      <c r="Z35" s="8">
        <f t="shared" si="0"/>
        <v>80055.531073000006</v>
      </c>
      <c r="AE35" s="2"/>
    </row>
    <row r="36" spans="1:31">
      <c r="A36" s="11" t="s">
        <v>54</v>
      </c>
      <c r="B36" s="7">
        <v>934.779585</v>
      </c>
      <c r="C36" s="7">
        <v>1340.243577</v>
      </c>
      <c r="D36" s="7">
        <v>2163.532737</v>
      </c>
      <c r="E36" s="7">
        <v>5154.4106979999997</v>
      </c>
      <c r="F36" s="7">
        <v>22632.574832999999</v>
      </c>
      <c r="G36" s="7">
        <v>-687.69727699999999</v>
      </c>
      <c r="H36" s="7">
        <v>-360.33610499999998</v>
      </c>
      <c r="I36" s="7">
        <v>7446.2960380000004</v>
      </c>
      <c r="J36" s="7">
        <v>-2306.4585430000002</v>
      </c>
      <c r="K36" s="7">
        <v>2010.114683</v>
      </c>
      <c r="L36" s="7">
        <v>3172.0920449999999</v>
      </c>
      <c r="M36" s="7">
        <v>-2774.0375909999998</v>
      </c>
      <c r="N36" s="7">
        <v>-105.505695</v>
      </c>
      <c r="O36" s="7">
        <v>20001.462166000001</v>
      </c>
      <c r="P36" s="7">
        <v>7306.0435379999999</v>
      </c>
      <c r="Q36" s="7">
        <v>-999.82835299999999</v>
      </c>
      <c r="R36" s="7">
        <v>-968.66695100000004</v>
      </c>
      <c r="S36" s="7">
        <v>1667.8402819999999</v>
      </c>
      <c r="T36" s="7">
        <v>-1226.5729690000001</v>
      </c>
      <c r="U36" s="7">
        <v>-363.32852600000001</v>
      </c>
      <c r="V36" s="7">
        <v>749.15583000000004</v>
      </c>
      <c r="W36" s="7">
        <v>-230.64519300000001</v>
      </c>
      <c r="X36" s="1">
        <v>1111819.1928929999</v>
      </c>
      <c r="Y36" s="7">
        <v>1.069825</v>
      </c>
      <c r="Z36" s="8">
        <f t="shared" si="0"/>
        <v>1176375.7315269997</v>
      </c>
      <c r="AE36" s="2"/>
    </row>
    <row r="37" spans="1:31">
      <c r="A37" s="10" t="s">
        <v>55</v>
      </c>
      <c r="B37" s="7">
        <v>3403.2917389999998</v>
      </c>
      <c r="C37" s="7">
        <v>1218.5212859999999</v>
      </c>
      <c r="D37" s="7">
        <v>707.96760600000005</v>
      </c>
      <c r="E37" s="7">
        <v>1692.73865</v>
      </c>
      <c r="F37" s="7">
        <v>421.42334299999999</v>
      </c>
      <c r="G37" s="7">
        <v>249.100447</v>
      </c>
      <c r="H37" s="7">
        <v>163.63293200000001</v>
      </c>
      <c r="I37" s="7">
        <v>609.12069399999996</v>
      </c>
      <c r="J37" s="7">
        <v>758.88936200000001</v>
      </c>
      <c r="K37" s="7">
        <v>598.37644499999999</v>
      </c>
      <c r="L37" s="7">
        <v>1180.3821680000001</v>
      </c>
      <c r="M37" s="7">
        <v>302.72487699999999</v>
      </c>
      <c r="N37" s="7">
        <v>440.58341100000001</v>
      </c>
      <c r="O37" s="7">
        <v>1449.9057419999999</v>
      </c>
      <c r="P37" s="7">
        <v>494.88444800000002</v>
      </c>
      <c r="Q37" s="7">
        <v>515.91874299999995</v>
      </c>
      <c r="R37" s="7">
        <v>515.69436800000005</v>
      </c>
      <c r="S37" s="7">
        <v>1891.423601</v>
      </c>
      <c r="T37" s="7">
        <v>355.01562100000001</v>
      </c>
      <c r="U37" s="7">
        <v>465.79335800000001</v>
      </c>
      <c r="V37" s="7">
        <v>404.25631800000002</v>
      </c>
      <c r="W37" s="7">
        <v>414.698531</v>
      </c>
      <c r="X37" s="1">
        <v>6833.0973560000002</v>
      </c>
      <c r="Y37" s="7">
        <v>8.5325999999999999E-2</v>
      </c>
      <c r="Z37" s="8">
        <f t="shared" si="0"/>
        <v>25087.526372</v>
      </c>
      <c r="AE37" s="2"/>
    </row>
    <row r="38" spans="1:31">
      <c r="A38" s="10" t="s">
        <v>56</v>
      </c>
      <c r="B38" s="7">
        <v>5012.9113079999997</v>
      </c>
      <c r="C38" s="7">
        <v>2948.5852540000001</v>
      </c>
      <c r="D38" s="7">
        <v>7006.4234749999996</v>
      </c>
      <c r="E38" s="7">
        <v>8014.5084960000004</v>
      </c>
      <c r="F38" s="7">
        <v>1931.262418</v>
      </c>
      <c r="G38" s="7">
        <v>1269.120271</v>
      </c>
      <c r="H38" s="7">
        <v>203.327876</v>
      </c>
      <c r="I38" s="7">
        <v>1553.5027869999999</v>
      </c>
      <c r="J38" s="7">
        <v>2118.9992820000002</v>
      </c>
      <c r="K38" s="7">
        <v>1746.9764339999999</v>
      </c>
      <c r="L38" s="7">
        <v>4212.8398360000001</v>
      </c>
      <c r="M38" s="7">
        <v>819.81172600000002</v>
      </c>
      <c r="N38" s="7">
        <v>1908.354734</v>
      </c>
      <c r="O38" s="7">
        <v>2775.4602129999998</v>
      </c>
      <c r="P38" s="7">
        <v>1200.911709</v>
      </c>
      <c r="Q38" s="7">
        <v>490.788274</v>
      </c>
      <c r="R38" s="7">
        <v>1675.362869</v>
      </c>
      <c r="S38" s="7">
        <v>3490.846955</v>
      </c>
      <c r="T38" s="7">
        <v>826.96989199999996</v>
      </c>
      <c r="U38" s="7">
        <v>759.92082000000005</v>
      </c>
      <c r="V38" s="7">
        <v>665.51406399999996</v>
      </c>
      <c r="W38" s="7">
        <v>210.215586</v>
      </c>
      <c r="X38" s="1">
        <v>31869.006569000001</v>
      </c>
      <c r="Y38" s="7">
        <v>0</v>
      </c>
      <c r="Z38" s="8">
        <f t="shared" si="0"/>
        <v>82711.620847999991</v>
      </c>
      <c r="AB38" s="12"/>
      <c r="AE38" s="2"/>
    </row>
    <row r="39" spans="1:31">
      <c r="A39" s="10" t="s">
        <v>57</v>
      </c>
      <c r="B39" s="7">
        <v>1811.781933</v>
      </c>
      <c r="C39" s="7">
        <v>724.58638199999996</v>
      </c>
      <c r="D39" s="7">
        <v>3786.526832</v>
      </c>
      <c r="E39" s="7">
        <v>2539.1620050000001</v>
      </c>
      <c r="F39" s="7">
        <v>712.34844299999997</v>
      </c>
      <c r="G39" s="7">
        <v>246.98428200000001</v>
      </c>
      <c r="H39" s="7">
        <v>176.27479</v>
      </c>
      <c r="I39" s="7">
        <v>578.05998199999999</v>
      </c>
      <c r="J39" s="7">
        <v>70.38588</v>
      </c>
      <c r="K39" s="7">
        <v>1959.245242</v>
      </c>
      <c r="L39" s="7">
        <v>2781.6500649999998</v>
      </c>
      <c r="M39" s="7">
        <v>239.432376</v>
      </c>
      <c r="N39" s="7">
        <v>155.37315000000001</v>
      </c>
      <c r="O39" s="7">
        <v>1249.999</v>
      </c>
      <c r="P39" s="7">
        <v>13.957000000000001</v>
      </c>
      <c r="Q39" s="7">
        <v>57.236820999999999</v>
      </c>
      <c r="R39" s="7">
        <v>465.57842499999998</v>
      </c>
      <c r="S39" s="7">
        <v>1327.5062600000001</v>
      </c>
      <c r="T39" s="7">
        <v>714.72138600000005</v>
      </c>
      <c r="U39" s="7">
        <v>18.648295000000001</v>
      </c>
      <c r="V39" s="7">
        <v>28.944177</v>
      </c>
      <c r="W39" s="7">
        <v>57.686565000000002</v>
      </c>
      <c r="X39" s="1">
        <v>32977.330129000002</v>
      </c>
      <c r="Y39" s="7">
        <v>0</v>
      </c>
      <c r="Z39" s="8">
        <f t="shared" si="0"/>
        <v>52693.419420000006</v>
      </c>
      <c r="AB39" s="12"/>
      <c r="AE39" s="2"/>
    </row>
    <row r="40" spans="1:31">
      <c r="A40" s="10" t="s">
        <v>58</v>
      </c>
      <c r="B40" s="7">
        <v>26435.252236</v>
      </c>
      <c r="C40" s="7">
        <v>16521.363312000001</v>
      </c>
      <c r="D40" s="7">
        <v>17724.484745000002</v>
      </c>
      <c r="E40" s="7">
        <v>24645.001817</v>
      </c>
      <c r="F40" s="7">
        <v>5976.9050950000001</v>
      </c>
      <c r="G40" s="7">
        <v>3237.731808</v>
      </c>
      <c r="H40" s="7">
        <v>1640.3892289999999</v>
      </c>
      <c r="I40" s="7">
        <v>7255.9923410000001</v>
      </c>
      <c r="J40" s="7">
        <v>3851.505287</v>
      </c>
      <c r="K40" s="7">
        <v>5175.6411520000001</v>
      </c>
      <c r="L40" s="7">
        <v>6932.5867829999997</v>
      </c>
      <c r="M40" s="7">
        <v>3401.0015800000001</v>
      </c>
      <c r="N40" s="7">
        <v>5359.1653200000001</v>
      </c>
      <c r="O40" s="7">
        <v>7662.3148739999997</v>
      </c>
      <c r="P40" s="7">
        <v>3144.354601</v>
      </c>
      <c r="Q40" s="7">
        <v>3557.6660969999998</v>
      </c>
      <c r="R40" s="7">
        <v>6395.5482810000003</v>
      </c>
      <c r="S40" s="7">
        <v>4444.2546730000004</v>
      </c>
      <c r="T40" s="7">
        <v>4881.7714930000002</v>
      </c>
      <c r="U40" s="7">
        <v>4266.5851460000003</v>
      </c>
      <c r="V40" s="7">
        <v>3523.4634460000002</v>
      </c>
      <c r="W40" s="7">
        <v>2693.5285720000002</v>
      </c>
      <c r="X40" s="1">
        <v>14753.465804000001</v>
      </c>
      <c r="Y40" s="7">
        <v>0</v>
      </c>
      <c r="Z40" s="8">
        <f t="shared" si="0"/>
        <v>183479.973692</v>
      </c>
      <c r="AE40" s="2"/>
    </row>
    <row r="41" spans="1:31">
      <c r="A41" s="10" t="s">
        <v>59</v>
      </c>
      <c r="B41" s="7">
        <v>4580.924591</v>
      </c>
      <c r="C41" s="7">
        <v>4439.1748699999998</v>
      </c>
      <c r="D41" s="7">
        <v>2378.8784989999999</v>
      </c>
      <c r="E41" s="7">
        <v>2059.7328149999998</v>
      </c>
      <c r="F41" s="7">
        <v>649.62216100000001</v>
      </c>
      <c r="G41" s="7">
        <v>440.90669100000002</v>
      </c>
      <c r="H41" s="7">
        <v>165.301536</v>
      </c>
      <c r="I41" s="7">
        <v>826.85406899999998</v>
      </c>
      <c r="J41" s="7">
        <v>277.07235700000001</v>
      </c>
      <c r="K41" s="7">
        <v>448.76837499999999</v>
      </c>
      <c r="L41" s="7">
        <v>764.86245199999996</v>
      </c>
      <c r="M41" s="7">
        <v>435.04044599999997</v>
      </c>
      <c r="N41" s="7">
        <v>740.70785899999998</v>
      </c>
      <c r="O41" s="7">
        <v>1010.945091</v>
      </c>
      <c r="P41" s="7">
        <v>533.59384299999999</v>
      </c>
      <c r="Q41" s="7">
        <v>766.26531899999998</v>
      </c>
      <c r="R41" s="7">
        <v>591.26646600000004</v>
      </c>
      <c r="S41" s="7">
        <v>401.20441599999998</v>
      </c>
      <c r="T41" s="7">
        <v>955.48831800000005</v>
      </c>
      <c r="U41" s="7">
        <v>578.33060699999999</v>
      </c>
      <c r="V41" s="7">
        <v>783.91038500000002</v>
      </c>
      <c r="W41" s="7">
        <v>220.19376099999999</v>
      </c>
      <c r="X41" s="1">
        <v>2860.0218040000004</v>
      </c>
      <c r="Y41" s="7">
        <v>0</v>
      </c>
      <c r="Z41" s="8">
        <f t="shared" si="0"/>
        <v>26909.066730999995</v>
      </c>
      <c r="AE41" s="2"/>
    </row>
    <row r="42" spans="1:31">
      <c r="A42" s="10" t="s">
        <v>60</v>
      </c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8">
        <v>46821</v>
      </c>
      <c r="AE42" s="2"/>
    </row>
    <row r="43" spans="1:31" s="3" customFormat="1">
      <c r="A43" s="13" t="s">
        <v>61</v>
      </c>
      <c r="B43" s="14">
        <f>SUM(B10:B41)</f>
        <v>1844645.6282770003</v>
      </c>
      <c r="C43" s="14">
        <f t="shared" ref="C43:Y43" si="1">SUM(C10:C41)</f>
        <v>944721.381757</v>
      </c>
      <c r="D43" s="14">
        <f t="shared" si="1"/>
        <v>1199463.5283000004</v>
      </c>
      <c r="E43" s="14">
        <f t="shared" si="1"/>
        <v>1131913.4063650002</v>
      </c>
      <c r="F43" s="14">
        <f t="shared" si="1"/>
        <v>476290.94896600005</v>
      </c>
      <c r="G43" s="14">
        <f t="shared" si="1"/>
        <v>311496.90268500004</v>
      </c>
      <c r="H43" s="14">
        <f t="shared" si="1"/>
        <v>65891.287085999968</v>
      </c>
      <c r="I43" s="14">
        <f t="shared" si="1"/>
        <v>389519.155692</v>
      </c>
      <c r="J43" s="14">
        <f t="shared" si="1"/>
        <v>245715.466759</v>
      </c>
      <c r="K43" s="14">
        <f t="shared" si="1"/>
        <v>269099.92649499996</v>
      </c>
      <c r="L43" s="14">
        <f t="shared" si="1"/>
        <v>292981.80852100003</v>
      </c>
      <c r="M43" s="14">
        <f t="shared" si="1"/>
        <v>164948.62689300001</v>
      </c>
      <c r="N43" s="14">
        <f t="shared" si="1"/>
        <v>310592.09721600002</v>
      </c>
      <c r="O43" s="14">
        <f t="shared" si="1"/>
        <v>433291.47845999995</v>
      </c>
      <c r="P43" s="14">
        <f t="shared" si="1"/>
        <v>201244.03249000001</v>
      </c>
      <c r="Q43" s="14">
        <f t="shared" si="1"/>
        <v>182655.10361799999</v>
      </c>
      <c r="R43" s="14">
        <f t="shared" si="1"/>
        <v>405543.38122400013</v>
      </c>
      <c r="S43" s="14">
        <f t="shared" si="1"/>
        <v>310861.38998399995</v>
      </c>
      <c r="T43" s="14">
        <f t="shared" si="1"/>
        <v>247358.88418800008</v>
      </c>
      <c r="U43" s="14">
        <f t="shared" si="1"/>
        <v>243657.04639</v>
      </c>
      <c r="V43" s="14">
        <f t="shared" si="1"/>
        <v>176410.60239999997</v>
      </c>
      <c r="W43" s="14">
        <f t="shared" si="1"/>
        <v>168286.702548</v>
      </c>
      <c r="X43" s="14">
        <f t="shared" si="1"/>
        <v>5400405.6533129998</v>
      </c>
      <c r="Y43" s="14">
        <f t="shared" si="1"/>
        <v>61274.295720000002</v>
      </c>
      <c r="Z43" s="14">
        <f>SUM(Z10:Z42)</f>
        <v>15525089.735346997</v>
      </c>
      <c r="AA43" s="1"/>
      <c r="AB43" s="3">
        <v>15478</v>
      </c>
    </row>
  </sheetData>
  <mergeCells count="3">
    <mergeCell ref="A2:Z2"/>
    <mergeCell ref="A3:G3"/>
    <mergeCell ref="A4:Z4"/>
  </mergeCells>
  <phoneticPr fontId="3" type="noConversion"/>
  <pageMargins left="0.43307086614173229" right="0.39370078740157483" top="1.1299999999999999" bottom="0.15748031496062992" header="0.43307086614173229" footer="0.62"/>
  <pageSetup paperSize="9" scale="75" orientation="landscape" r:id="rId1"/>
  <headerFooter>
    <oddHeader>&amp;C&amp;"-,Félkövér"A NAV által kezelt adó és &amp;12adójellegű bevételek alakulása 2019. évben
igazgatóságonként, adónemenként&amp;R&amp;"-,Félkövér"&amp;12(millió Ft-ban)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9929B6F38172A4EB8A2D45E4AA1B063" ma:contentTypeVersion="2" ma:contentTypeDescription="Create a new document." ma:contentTypeScope="" ma:versionID="62bb0e06c2816da18b33c05680921f50">
  <xsd:schema xmlns:xsd="http://www.w3.org/2001/XMLSchema" xmlns:xs="http://www.w3.org/2001/XMLSchema" xmlns:p="http://schemas.microsoft.com/office/2006/metadata/properties" xmlns:ns2="18497ee4-1fd7-4c12-b5a1-0d381a2f4f25" targetNamespace="http://schemas.microsoft.com/office/2006/metadata/properties" ma:root="true" ma:fieldsID="29d0a33d6681b256007942918172e884" ns2:_="">
    <xsd:import namespace="18497ee4-1fd7-4c12-b5a1-0d381a2f4f2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497ee4-1fd7-4c12-b5a1-0d381a2f4f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730ECD9-4551-4DD8-A612-ED97EC6C21AB}"/>
</file>

<file path=customXml/itemProps2.xml><?xml version="1.0" encoding="utf-8"?>
<ds:datastoreItem xmlns:ds="http://schemas.openxmlformats.org/officeDocument/2006/customXml" ds:itemID="{C482715F-3DAD-4204-BB3E-60F0FE3C8507}"/>
</file>

<file path=customXml/itemProps3.xml><?xml version="1.0" encoding="utf-8"?>
<ds:datastoreItem xmlns:ds="http://schemas.openxmlformats.org/officeDocument/2006/customXml" ds:itemID="{B565D771-B196-4737-976E-7A1F11EAFC4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Nemzeti Adó- és Vámhivatal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Takács János</dc:creator>
  <cp:keywords/>
  <dc:description/>
  <cp:lastModifiedBy/>
  <cp:revision/>
  <dcterms:created xsi:type="dcterms:W3CDTF">2012-02-27T14:03:50Z</dcterms:created>
  <dcterms:modified xsi:type="dcterms:W3CDTF">2021-12-14T10:38:55Z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0x01010039929B6F38172A4EB8A2D45E4AA1B063</vt:lpwstr>
  </property>
</Properties>
</file>