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05"/>
  <workbookPr defaultThemeVersion="124226"/>
  <xr:revisionPtr revIDLastSave="0" documentId="11_B88C76A5BFD0D248B0E7B7E078ED76B8C7A043FD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SZ_14_ÜSZI_Igazgatósági adatok 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Recover">[12]Makró1!$A$95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ableName">"Dummy"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5" l="1"/>
  <c r="F42" i="5"/>
  <c r="G41" i="5"/>
  <c r="F41" i="5"/>
  <c r="G40" i="5"/>
  <c r="F40" i="5"/>
  <c r="H40" i="5" s="1"/>
  <c r="G39" i="5"/>
  <c r="F39" i="5"/>
  <c r="H39" i="5" s="1"/>
  <c r="E38" i="5"/>
  <c r="G37" i="5"/>
  <c r="F37" i="5"/>
  <c r="E36" i="5"/>
  <c r="D35" i="5"/>
  <c r="J24" i="5"/>
  <c r="I24" i="5"/>
  <c r="H24" i="5"/>
  <c r="G24" i="5"/>
  <c r="F24" i="5"/>
  <c r="E24" i="5"/>
  <c r="D24" i="5"/>
  <c r="J14" i="5"/>
  <c r="I14" i="5"/>
  <c r="H14" i="5"/>
  <c r="G14" i="5"/>
  <c r="F14" i="5"/>
  <c r="E14" i="5"/>
  <c r="D14" i="5"/>
  <c r="J4" i="5"/>
  <c r="I4" i="5"/>
  <c r="H4" i="5"/>
  <c r="G4" i="5"/>
  <c r="F4" i="5"/>
  <c r="E4" i="5"/>
  <c r="D4" i="5"/>
  <c r="G36" i="5" l="1"/>
  <c r="F36" i="5"/>
  <c r="F38" i="5"/>
  <c r="G38" i="5"/>
  <c r="F35" i="5"/>
  <c r="H42" i="5"/>
  <c r="H37" i="5"/>
  <c r="H41" i="5"/>
  <c r="H36" i="5"/>
  <c r="E35" i="5"/>
  <c r="G35" i="5"/>
  <c r="H38" i="5" l="1"/>
  <c r="H35" i="5" s="1"/>
</calcChain>
</file>

<file path=xl/sharedStrings.xml><?xml version="1.0" encoding="utf-8"?>
<sst xmlns="http://schemas.openxmlformats.org/spreadsheetml/2006/main" count="64" uniqueCount="37">
  <si>
    <t>Ügyfélszolgálati információk alakulása 2016. évben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</si>
  <si>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</si>
  <si>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</si>
  <si>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</si>
  <si>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</si>
  <si>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</si>
  <si>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</si>
  <si>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</si>
  <si>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</si>
  <si>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Kiadott igazolások száma: db</t>
  </si>
  <si>
    <t>adóigazolás: db</t>
  </si>
  <si>
    <t>jövedelemigazolás: db</t>
  </si>
  <si>
    <t>illetőségigazolás: db</t>
  </si>
  <si>
    <t>Hátralék rendezés: db</t>
  </si>
  <si>
    <t>Hátralék rendezés: ezer forint</t>
  </si>
  <si>
    <t>Számítógépes kirendeltség: db</t>
  </si>
  <si>
    <t>Ügyfélszolgálati hely: db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</si>
  <si>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</si>
  <si>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</si>
  <si>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</si>
  <si>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</si>
  <si>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</si>
  <si>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</si>
  <si>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</si>
  <si>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</si>
  <si>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</si>
  <si>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</si>
  <si>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</si>
  <si>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</si>
  <si>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</si>
  <si>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</si>
  <si>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</si>
  <si>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Adó-és Vámigazgatóság</t>
  </si>
  <si>
    <t>Országos összesen</t>
  </si>
  <si>
    <t>Ebből</t>
  </si>
  <si>
    <t>fővárosi székhelyű igazgatóságok</t>
  </si>
  <si>
    <t>vidéki székhelyű    igazgatóságok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</si>
</sst>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_F_t;[Red]\-#,##0.00"/>
  </numFmts>
  <fonts count="35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b/>
      <sz val="8"/>
      <name val="Arial"/>
      <family val="2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2" fillId="0" borderId="0"/>
    <xf numFmtId="0" fontId="4" fillId="0" borderId="0"/>
    <xf numFmtId="0" fontId="6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18" borderId="6" applyNumberFormat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7" applyNumberFormat="0" applyFill="0" applyAlignment="0" applyProtection="0"/>
    <xf numFmtId="0" fontId="5" fillId="19" borderId="8" applyNumberFormat="0" applyFont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20" fillId="6" borderId="0" applyNumberFormat="0" applyBorder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" fillId="0" borderId="0"/>
    <xf numFmtId="0" fontId="2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26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27" fillId="0" borderId="10" applyNumberFormat="0" applyFill="0" applyAlignment="0" applyProtection="0"/>
    <xf numFmtId="0" fontId="28" fillId="5" borderId="0" applyNumberFormat="0" applyBorder="0" applyAlignment="0" applyProtection="0"/>
    <xf numFmtId="0" fontId="29" fillId="25" borderId="0" applyNumberFormat="0" applyBorder="0" applyAlignment="0" applyProtection="0"/>
    <xf numFmtId="0" fontId="30" fillId="24" borderId="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0" borderId="0"/>
    <xf numFmtId="0" fontId="31" fillId="0" borderId="0"/>
    <xf numFmtId="0" fontId="7" fillId="0" borderId="0"/>
    <xf numFmtId="9" fontId="33" fillId="0" borderId="0" applyFont="0" applyFill="0" applyBorder="0" applyAlignment="0" applyProtection="0"/>
    <xf numFmtId="0" fontId="33" fillId="0" borderId="0"/>
    <xf numFmtId="0" fontId="33" fillId="0" borderId="0"/>
    <xf numFmtId="0" fontId="8" fillId="0" borderId="0"/>
    <xf numFmtId="0" fontId="2" fillId="0" borderId="0"/>
    <xf numFmtId="0" fontId="4" fillId="0" borderId="0"/>
    <xf numFmtId="165" fontId="34" fillId="0" borderId="1" applyFill="0" applyBorder="0" applyAlignment="0"/>
  </cellStyleXfs>
  <cellXfs count="40">
    <xf numFmtId="0" fontId="0" fillId="0" borderId="0" xfId="0"/>
    <xf numFmtId="0" fontId="2" fillId="0" borderId="0" xfId="1"/>
    <xf numFmtId="0" fontId="2" fillId="0" borderId="1" xfId="1" applyBorder="1"/>
    <xf numFmtId="3" fontId="2" fillId="0" borderId="1" xfId="1" applyNumberFormat="1" applyBorder="1"/>
    <xf numFmtId="0" fontId="2" fillId="0" borderId="0" xfId="1" applyAlignment="1">
      <alignment vertical="center"/>
    </xf>
    <xf numFmtId="0" fontId="2" fillId="0" borderId="0" xfId="1" applyAlignment="1">
      <alignment horizontal="center" vertical="center" wrapText="1"/>
    </xf>
    <xf numFmtId="0" fontId="3" fillId="3" borderId="0" xfId="1" applyFont="1" applyFill="1"/>
    <xf numFmtId="3" fontId="2" fillId="0" borderId="0" xfId="1" applyNumberFormat="1"/>
    <xf numFmtId="1" fontId="2" fillId="0" borderId="0" xfId="1" applyNumberFormat="1"/>
    <xf numFmtId="3" fontId="2" fillId="0" borderId="0" xfId="1" applyNumberFormat="1" applyAlignment="1">
      <alignment horizontal="center" vertical="center" wrapText="1"/>
    </xf>
    <xf numFmtId="3" fontId="3" fillId="0" borderId="0" xfId="1" applyNumberFormat="1" applyFont="1"/>
    <xf numFmtId="3" fontId="3" fillId="2" borderId="1" xfId="1" applyNumberFormat="1" applyFont="1" applyFill="1" applyBorder="1"/>
    <xf numFmtId="3" fontId="3" fillId="2" borderId="18" xfId="1" applyNumberFormat="1" applyFont="1" applyFill="1" applyBorder="1"/>
    <xf numFmtId="0" fontId="2" fillId="0" borderId="13" xfId="1" applyBorder="1"/>
    <xf numFmtId="3" fontId="2" fillId="0" borderId="18" xfId="1" applyNumberFormat="1" applyBorder="1"/>
    <xf numFmtId="0" fontId="3" fillId="26" borderId="12" xfId="1" applyFont="1" applyFill="1" applyBorder="1" applyAlignment="1">
      <alignment horizontal="center" vertical="center" wrapText="1"/>
    </xf>
    <xf numFmtId="0" fontId="3" fillId="26" borderId="16" xfId="1" applyFont="1" applyFill="1" applyBorder="1" applyAlignment="1">
      <alignment horizontal="center" vertical="center" wrapText="1"/>
    </xf>
    <xf numFmtId="3" fontId="3" fillId="26" borderId="12" xfId="1" applyNumberFormat="1" applyFont="1" applyFill="1" applyBorder="1" applyAlignment="1">
      <alignment horizontal="center" vertical="center" wrapText="1"/>
    </xf>
    <xf numFmtId="3" fontId="3" fillId="26" borderId="16" xfId="1" applyNumberFormat="1" applyFont="1" applyFill="1" applyBorder="1" applyAlignment="1">
      <alignment horizontal="center" vertical="center" wrapText="1"/>
    </xf>
    <xf numFmtId="3" fontId="32" fillId="26" borderId="1" xfId="1" applyNumberFormat="1" applyFont="1" applyFill="1" applyBorder="1" applyAlignment="1">
      <alignment horizontal="center" vertical="center" wrapText="1"/>
    </xf>
    <xf numFmtId="3" fontId="32" fillId="26" borderId="18" xfId="1" applyNumberFormat="1" applyFont="1" applyFill="1" applyBorder="1" applyAlignment="1">
      <alignment horizontal="center" vertical="center" wrapText="1"/>
    </xf>
    <xf numFmtId="3" fontId="2" fillId="0" borderId="15" xfId="1" applyNumberFormat="1" applyBorder="1"/>
    <xf numFmtId="3" fontId="2" fillId="0" borderId="17" xfId="1" applyNumberFormat="1" applyBorder="1"/>
    <xf numFmtId="0" fontId="3" fillId="26" borderId="11" xfId="1" applyFont="1" applyFill="1" applyBorder="1" applyAlignment="1">
      <alignment horizontal="center" vertical="center" wrapText="1"/>
    </xf>
    <xf numFmtId="0" fontId="3" fillId="26" borderId="12" xfId="1" applyFont="1" applyFill="1" applyBorder="1" applyAlignment="1">
      <alignment horizontal="center" vertical="center" wrapText="1"/>
    </xf>
    <xf numFmtId="0" fontId="3" fillId="26" borderId="13" xfId="1" applyFont="1" applyFill="1" applyBorder="1" applyAlignment="1">
      <alignment horizontal="center" vertical="center" wrapText="1"/>
    </xf>
    <xf numFmtId="0" fontId="3" fillId="26" borderId="1" xfId="1" applyFont="1" applyFill="1" applyBorder="1" applyAlignment="1">
      <alignment horizontal="center" vertical="center" wrapText="1"/>
    </xf>
    <xf numFmtId="3" fontId="3" fillId="26" borderId="12" xfId="1" applyNumberFormat="1" applyFont="1" applyFill="1" applyBorder="1" applyAlignment="1">
      <alignment horizontal="center" vertical="center" wrapText="1"/>
    </xf>
    <xf numFmtId="3" fontId="3" fillId="26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2" fillId="0" borderId="0" xfId="1" applyNumberFormat="1" applyAlignment="1">
      <alignment horizontal="center"/>
    </xf>
    <xf numFmtId="3" fontId="3" fillId="26" borderId="16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/>
    <xf numFmtId="0" fontId="3" fillId="2" borderId="1" xfId="1" applyFont="1" applyFill="1" applyBorder="1" applyAlignment="1"/>
    <xf numFmtId="0" fontId="2" fillId="0" borderId="13" xfId="1" applyBorder="1" applyAlignment="1"/>
    <xf numFmtId="0" fontId="2" fillId="0" borderId="1" xfId="1" applyBorder="1" applyAlignment="1"/>
    <xf numFmtId="1" fontId="2" fillId="0" borderId="13" xfId="1" applyNumberFormat="1" applyBorder="1" applyAlignment="1"/>
    <xf numFmtId="1" fontId="2" fillId="0" borderId="1" xfId="1" applyNumberFormat="1" applyBorder="1" applyAlignment="1"/>
    <xf numFmtId="0" fontId="2" fillId="0" borderId="14" xfId="1" applyBorder="1" applyAlignment="1"/>
    <xf numFmtId="0" fontId="2" fillId="0" borderId="15" xfId="1" applyBorder="1" applyAlignment="1"/>
  </cellXfs>
  <cellStyles count="89">
    <cellStyle name="20% - 1. jelölőszín 2" xfId="5" xr:uid="{00000000-0005-0000-0000-000000000000}"/>
    <cellStyle name="20% - 2. jelölőszín 2" xfId="6" xr:uid="{00000000-0005-0000-0000-000001000000}"/>
    <cellStyle name="20% - 3. jelölőszín 2" xfId="7" xr:uid="{00000000-0005-0000-0000-000002000000}"/>
    <cellStyle name="20% - 4. jelölőszín 2" xfId="8" xr:uid="{00000000-0005-0000-0000-000003000000}"/>
    <cellStyle name="20% - 5. jelölőszín 2" xfId="9" xr:uid="{00000000-0005-0000-0000-000004000000}"/>
    <cellStyle name="20% - 6. jelölőszín 2" xfId="10" xr:uid="{00000000-0005-0000-0000-000005000000}"/>
    <cellStyle name="40% - 1. jelölőszín 2" xfId="11" xr:uid="{00000000-0005-0000-0000-000006000000}"/>
    <cellStyle name="40% - 2. jelölőszín 2" xfId="12" xr:uid="{00000000-0005-0000-0000-000007000000}"/>
    <cellStyle name="40% - 3. jelölőszín 2" xfId="13" xr:uid="{00000000-0005-0000-0000-000008000000}"/>
    <cellStyle name="40% - 4. jelölőszín 2" xfId="14" xr:uid="{00000000-0005-0000-0000-000009000000}"/>
    <cellStyle name="40% - 5. jelölőszín 2" xfId="15" xr:uid="{00000000-0005-0000-0000-00000A000000}"/>
    <cellStyle name="40% - 6. jelölőszín 2" xfId="16" xr:uid="{00000000-0005-0000-0000-00000B000000}"/>
    <cellStyle name="60% - 1. jelölőszín 2" xfId="17" xr:uid="{00000000-0005-0000-0000-00000C000000}"/>
    <cellStyle name="60% - 2. jelölőszín 2" xfId="18" xr:uid="{00000000-0005-0000-0000-00000D000000}"/>
    <cellStyle name="60% - 3. jelölőszín 2" xfId="19" xr:uid="{00000000-0005-0000-0000-00000E000000}"/>
    <cellStyle name="60% - 4. jelölőszín 2" xfId="20" xr:uid="{00000000-0005-0000-0000-00000F000000}"/>
    <cellStyle name="60% - 5. jelölőszín 2" xfId="21" xr:uid="{00000000-0005-0000-0000-000010000000}"/>
    <cellStyle name="60% - 6. jelölőszín 2" xfId="22" xr:uid="{00000000-0005-0000-0000-000011000000}"/>
    <cellStyle name="Bevitel 2" xfId="23" xr:uid="{00000000-0005-0000-0000-000012000000}"/>
    <cellStyle name="Cím 2" xfId="24" xr:uid="{00000000-0005-0000-0000-000013000000}"/>
    <cellStyle name="Címsor 1 2" xfId="25" xr:uid="{00000000-0005-0000-0000-000014000000}"/>
    <cellStyle name="Címsor 2 2" xfId="26" xr:uid="{00000000-0005-0000-0000-000015000000}"/>
    <cellStyle name="Címsor 3 2" xfId="27" xr:uid="{00000000-0005-0000-0000-000016000000}"/>
    <cellStyle name="Címsor 4 2" xfId="28" xr:uid="{00000000-0005-0000-0000-000017000000}"/>
    <cellStyle name="Ellenőrzőcella 2" xfId="29" xr:uid="{00000000-0005-0000-0000-000018000000}"/>
    <cellStyle name="Ezres 2" xfId="30" xr:uid="{00000000-0005-0000-0000-000019000000}"/>
    <cellStyle name="Ezres 3" xfId="31" xr:uid="{00000000-0005-0000-0000-00001A000000}"/>
    <cellStyle name="Figyelmeztetés 2" xfId="32" xr:uid="{00000000-0005-0000-0000-00001B000000}"/>
    <cellStyle name="Hiperhivatkozás" xfId="33" xr:uid="{00000000-0005-0000-0000-00001C000000}"/>
    <cellStyle name="Hivatkozás 2" xfId="34" xr:uid="{00000000-0005-0000-0000-00001D000000}"/>
    <cellStyle name="Hivatkozott cella 2" xfId="35" xr:uid="{00000000-0005-0000-0000-00001E000000}"/>
    <cellStyle name="Jegyzet 2" xfId="36" xr:uid="{00000000-0005-0000-0000-00001F000000}"/>
    <cellStyle name="Jelölőszín (1) 2" xfId="37" xr:uid="{00000000-0005-0000-0000-000020000000}"/>
    <cellStyle name="Jelölőszín (2) 2" xfId="38" xr:uid="{00000000-0005-0000-0000-000021000000}"/>
    <cellStyle name="Jelölőszín (3) 2" xfId="39" xr:uid="{00000000-0005-0000-0000-000022000000}"/>
    <cellStyle name="Jelölőszín (4) 2" xfId="40" xr:uid="{00000000-0005-0000-0000-000023000000}"/>
    <cellStyle name="Jelölőszín (5) 2" xfId="41" xr:uid="{00000000-0005-0000-0000-000024000000}"/>
    <cellStyle name="Jelölőszín (6) 2" xfId="42" xr:uid="{00000000-0005-0000-0000-000025000000}"/>
    <cellStyle name="Jó 2" xfId="43" xr:uid="{00000000-0005-0000-0000-000026000000}"/>
    <cellStyle name="Kimenet 2" xfId="44" xr:uid="{00000000-0005-0000-0000-000027000000}"/>
    <cellStyle name="Magyarázó szöveg 2" xfId="45" xr:uid="{00000000-0005-0000-0000-000028000000}"/>
    <cellStyle name="Normál" xfId="0" builtinId="0"/>
    <cellStyle name="Normál 10" xfId="46" xr:uid="{00000000-0005-0000-0000-00002A000000}"/>
    <cellStyle name="Normál 11" xfId="4" xr:uid="{00000000-0005-0000-0000-00002B000000}"/>
    <cellStyle name="Normál 11 2" xfId="47" xr:uid="{00000000-0005-0000-0000-00002C000000}"/>
    <cellStyle name="Normál 11 3" xfId="81" xr:uid="{00000000-0005-0000-0000-00002D000000}"/>
    <cellStyle name="Normál 12" xfId="48" xr:uid="{00000000-0005-0000-0000-00002E000000}"/>
    <cellStyle name="Normál 2" xfId="1" xr:uid="{00000000-0005-0000-0000-00002F000000}"/>
    <cellStyle name="Normál 2 2" xfId="49" xr:uid="{00000000-0005-0000-0000-000030000000}"/>
    <cellStyle name="Normál 2 2 2" xfId="50" xr:uid="{00000000-0005-0000-0000-000031000000}"/>
    <cellStyle name="Normál 2 2 3" xfId="83" xr:uid="{00000000-0005-0000-0000-000032000000}"/>
    <cellStyle name="Normál 2 3" xfId="51" xr:uid="{00000000-0005-0000-0000-000033000000}"/>
    <cellStyle name="Normál 2 4" xfId="52" xr:uid="{00000000-0005-0000-0000-000034000000}"/>
    <cellStyle name="Normál 2 5" xfId="53" xr:uid="{00000000-0005-0000-0000-000035000000}"/>
    <cellStyle name="Normál 2 6" xfId="54" xr:uid="{00000000-0005-0000-0000-000036000000}"/>
    <cellStyle name="Normál 2_beszámoló201209" xfId="84" xr:uid="{00000000-0005-0000-0000-000037000000}"/>
    <cellStyle name="Normál 3" xfId="3" xr:uid="{00000000-0005-0000-0000-000038000000}"/>
    <cellStyle name="Normál 3 2" xfId="55" xr:uid="{00000000-0005-0000-0000-000039000000}"/>
    <cellStyle name="Normál 3 2 2" xfId="56" xr:uid="{00000000-0005-0000-0000-00003A000000}"/>
    <cellStyle name="Normál 3 2 2 2" xfId="57" xr:uid="{00000000-0005-0000-0000-00003B000000}"/>
    <cellStyle name="Normál 3 2 2 2 2" xfId="58" xr:uid="{00000000-0005-0000-0000-00003C000000}"/>
    <cellStyle name="Normál 3 2 2 2 2 2" xfId="59" xr:uid="{00000000-0005-0000-0000-00003D000000}"/>
    <cellStyle name="Normál 3 3" xfId="60" xr:uid="{00000000-0005-0000-0000-00003E000000}"/>
    <cellStyle name="Normál 3 3 2" xfId="61" xr:uid="{00000000-0005-0000-0000-00003F000000}"/>
    <cellStyle name="Normál 3 3 2 2" xfId="62" xr:uid="{00000000-0005-0000-0000-000040000000}"/>
    <cellStyle name="Normál 4" xfId="63" xr:uid="{00000000-0005-0000-0000-000041000000}"/>
    <cellStyle name="Normál 4 2" xfId="64" xr:uid="{00000000-0005-0000-0000-000042000000}"/>
    <cellStyle name="Normál 5" xfId="65" xr:uid="{00000000-0005-0000-0000-000043000000}"/>
    <cellStyle name="Normál 5 2" xfId="85" xr:uid="{00000000-0005-0000-0000-000044000000}"/>
    <cellStyle name="Normál 6" xfId="66" xr:uid="{00000000-0005-0000-0000-000045000000}"/>
    <cellStyle name="Normál 6 2" xfId="86" xr:uid="{00000000-0005-0000-0000-000046000000}"/>
    <cellStyle name="Normál 7" xfId="67" xr:uid="{00000000-0005-0000-0000-000047000000}"/>
    <cellStyle name="Normál 7 2" xfId="68" xr:uid="{00000000-0005-0000-0000-000048000000}"/>
    <cellStyle name="Normál 8" xfId="69" xr:uid="{00000000-0005-0000-0000-000049000000}"/>
    <cellStyle name="Normál 8 2" xfId="70" xr:uid="{00000000-0005-0000-0000-00004A000000}"/>
    <cellStyle name="Normál 9" xfId="2" xr:uid="{00000000-0005-0000-0000-00004B000000}"/>
    <cellStyle name="Normál 9 2" xfId="87" xr:uid="{00000000-0005-0000-0000-00004C000000}"/>
    <cellStyle name="Normal_KARSZJ3" xfId="71" xr:uid="{00000000-0005-0000-0000-00004D000000}"/>
    <cellStyle name="Összesen 2" xfId="72" xr:uid="{00000000-0005-0000-0000-00004E000000}"/>
    <cellStyle name="Rossz 2" xfId="73" xr:uid="{00000000-0005-0000-0000-00004F000000}"/>
    <cellStyle name="Semleges 2" xfId="74" xr:uid="{00000000-0005-0000-0000-000050000000}"/>
    <cellStyle name="Stílus 1" xfId="88" xr:uid="{00000000-0005-0000-0000-000051000000}"/>
    <cellStyle name="Számítás 2" xfId="75" xr:uid="{00000000-0005-0000-0000-000052000000}"/>
    <cellStyle name="Százalék 2" xfId="76" xr:uid="{00000000-0005-0000-0000-000053000000}"/>
    <cellStyle name="Százalék 3" xfId="77" xr:uid="{00000000-0005-0000-0000-000054000000}"/>
    <cellStyle name="Százalék 4" xfId="78" xr:uid="{00000000-0005-0000-0000-000055000000}"/>
    <cellStyle name="Százalék 5" xfId="79" xr:uid="{00000000-0005-0000-0000-000056000000}"/>
    <cellStyle name="Százalék 6" xfId="80" xr:uid="{00000000-0005-0000-0000-000057000000}"/>
    <cellStyle name="Százalék 7" xfId="82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J43"/>
  <sheetViews>
    <sheetView tabSelected="1" topLeftCell="C1" zoomScale="110" zoomScaleNormal="110" workbookViewId="0">
      <selection activeCell="B1" sqref="B1:J1"/>
    </sheetView>
  </sheetViews>
  <sheetFormatPr defaultRowHeight="12.75"/>
  <cols>
    <col min="1" max="1" width="2.375" style="1" customWidth="1"/>
    <col min="2" max="2" width="8.75" style="1"/>
    <col min="3" max="3" width="16.75" style="1" customWidth="1"/>
    <col min="4" max="10" width="20" style="1" customWidth="1"/>
    <col min="11" max="256" width="8.75" style="1"/>
    <col min="257" max="257" width="2.375" style="1" customWidth="1"/>
    <col min="258" max="258" width="8.75" style="1"/>
    <col min="259" max="259" width="16.75" style="1" customWidth="1"/>
    <col min="260" max="266" width="20" style="1" customWidth="1"/>
    <col min="267" max="512" width="8.75" style="1"/>
    <col min="513" max="513" width="2.375" style="1" customWidth="1"/>
    <col min="514" max="514" width="8.75" style="1"/>
    <col min="515" max="515" width="16.75" style="1" customWidth="1"/>
    <col min="516" max="522" width="20" style="1" customWidth="1"/>
    <col min="523" max="768" width="8.75" style="1"/>
    <col min="769" max="769" width="2.375" style="1" customWidth="1"/>
    <col min="770" max="770" width="8.75" style="1"/>
    <col min="771" max="771" width="16.75" style="1" customWidth="1"/>
    <col min="772" max="778" width="20" style="1" customWidth="1"/>
    <col min="779" max="1024" width="8.75" style="1"/>
    <col min="1025" max="1025" width="2.375" style="1" customWidth="1"/>
    <col min="1026" max="1026" width="8.75" style="1"/>
    <col min="1027" max="1027" width="16.75" style="1" customWidth="1"/>
    <col min="1028" max="1034" width="20" style="1" customWidth="1"/>
    <col min="1035" max="1280" width="8.75" style="1"/>
    <col min="1281" max="1281" width="2.375" style="1" customWidth="1"/>
    <col min="1282" max="1282" width="8.75" style="1"/>
    <col min="1283" max="1283" width="16.75" style="1" customWidth="1"/>
    <col min="1284" max="1290" width="20" style="1" customWidth="1"/>
    <col min="1291" max="1536" width="8.75" style="1"/>
    <col min="1537" max="1537" width="2.375" style="1" customWidth="1"/>
    <col min="1538" max="1538" width="8.75" style="1"/>
    <col min="1539" max="1539" width="16.75" style="1" customWidth="1"/>
    <col min="1540" max="1546" width="20" style="1" customWidth="1"/>
    <col min="1547" max="1792" width="8.75" style="1"/>
    <col min="1793" max="1793" width="2.375" style="1" customWidth="1"/>
    <col min="1794" max="1794" width="8.75" style="1"/>
    <col min="1795" max="1795" width="16.75" style="1" customWidth="1"/>
    <col min="1796" max="1802" width="20" style="1" customWidth="1"/>
    <col min="1803" max="2048" width="8.75" style="1"/>
    <col min="2049" max="2049" width="2.375" style="1" customWidth="1"/>
    <col min="2050" max="2050" width="8.75" style="1"/>
    <col min="2051" max="2051" width="16.75" style="1" customWidth="1"/>
    <col min="2052" max="2058" width="20" style="1" customWidth="1"/>
    <col min="2059" max="2304" width="8.75" style="1"/>
    <col min="2305" max="2305" width="2.375" style="1" customWidth="1"/>
    <col min="2306" max="2306" width="8.75" style="1"/>
    <col min="2307" max="2307" width="16.75" style="1" customWidth="1"/>
    <col min="2308" max="2314" width="20" style="1" customWidth="1"/>
    <col min="2315" max="2560" width="8.75" style="1"/>
    <col min="2561" max="2561" width="2.375" style="1" customWidth="1"/>
    <col min="2562" max="2562" width="8.75" style="1"/>
    <col min="2563" max="2563" width="16.75" style="1" customWidth="1"/>
    <col min="2564" max="2570" width="20" style="1" customWidth="1"/>
    <col min="2571" max="2816" width="8.75" style="1"/>
    <col min="2817" max="2817" width="2.375" style="1" customWidth="1"/>
    <col min="2818" max="2818" width="8.75" style="1"/>
    <col min="2819" max="2819" width="16.75" style="1" customWidth="1"/>
    <col min="2820" max="2826" width="20" style="1" customWidth="1"/>
    <col min="2827" max="3072" width="8.75" style="1"/>
    <col min="3073" max="3073" width="2.375" style="1" customWidth="1"/>
    <col min="3074" max="3074" width="8.75" style="1"/>
    <col min="3075" max="3075" width="16.75" style="1" customWidth="1"/>
    <col min="3076" max="3082" width="20" style="1" customWidth="1"/>
    <col min="3083" max="3328" width="8.75" style="1"/>
    <col min="3329" max="3329" width="2.375" style="1" customWidth="1"/>
    <col min="3330" max="3330" width="8.75" style="1"/>
    <col min="3331" max="3331" width="16.75" style="1" customWidth="1"/>
    <col min="3332" max="3338" width="20" style="1" customWidth="1"/>
    <col min="3339" max="3584" width="8.75" style="1"/>
    <col min="3585" max="3585" width="2.375" style="1" customWidth="1"/>
    <col min="3586" max="3586" width="8.75" style="1"/>
    <col min="3587" max="3587" width="16.75" style="1" customWidth="1"/>
    <col min="3588" max="3594" width="20" style="1" customWidth="1"/>
    <col min="3595" max="3840" width="8.75" style="1"/>
    <col min="3841" max="3841" width="2.375" style="1" customWidth="1"/>
    <col min="3842" max="3842" width="8.75" style="1"/>
    <col min="3843" max="3843" width="16.75" style="1" customWidth="1"/>
    <col min="3844" max="3850" width="20" style="1" customWidth="1"/>
    <col min="3851" max="4096" width="8.75" style="1"/>
    <col min="4097" max="4097" width="2.375" style="1" customWidth="1"/>
    <col min="4098" max="4098" width="8.75" style="1"/>
    <col min="4099" max="4099" width="16.75" style="1" customWidth="1"/>
    <col min="4100" max="4106" width="20" style="1" customWidth="1"/>
    <col min="4107" max="4352" width="8.75" style="1"/>
    <col min="4353" max="4353" width="2.375" style="1" customWidth="1"/>
    <col min="4354" max="4354" width="8.75" style="1"/>
    <col min="4355" max="4355" width="16.75" style="1" customWidth="1"/>
    <col min="4356" max="4362" width="20" style="1" customWidth="1"/>
    <col min="4363" max="4608" width="8.75" style="1"/>
    <col min="4609" max="4609" width="2.375" style="1" customWidth="1"/>
    <col min="4610" max="4610" width="8.75" style="1"/>
    <col min="4611" max="4611" width="16.75" style="1" customWidth="1"/>
    <col min="4612" max="4618" width="20" style="1" customWidth="1"/>
    <col min="4619" max="4864" width="8.75" style="1"/>
    <col min="4865" max="4865" width="2.375" style="1" customWidth="1"/>
    <col min="4866" max="4866" width="8.75" style="1"/>
    <col min="4867" max="4867" width="16.75" style="1" customWidth="1"/>
    <col min="4868" max="4874" width="20" style="1" customWidth="1"/>
    <col min="4875" max="5120" width="8.75" style="1"/>
    <col min="5121" max="5121" width="2.375" style="1" customWidth="1"/>
    <col min="5122" max="5122" width="8.75" style="1"/>
    <col min="5123" max="5123" width="16.75" style="1" customWidth="1"/>
    <col min="5124" max="5130" width="20" style="1" customWidth="1"/>
    <col min="5131" max="5376" width="8.75" style="1"/>
    <col min="5377" max="5377" width="2.375" style="1" customWidth="1"/>
    <col min="5378" max="5378" width="8.75" style="1"/>
    <col min="5379" max="5379" width="16.75" style="1" customWidth="1"/>
    <col min="5380" max="5386" width="20" style="1" customWidth="1"/>
    <col min="5387" max="5632" width="8.75" style="1"/>
    <col min="5633" max="5633" width="2.375" style="1" customWidth="1"/>
    <col min="5634" max="5634" width="8.75" style="1"/>
    <col min="5635" max="5635" width="16.75" style="1" customWidth="1"/>
    <col min="5636" max="5642" width="20" style="1" customWidth="1"/>
    <col min="5643" max="5888" width="8.75" style="1"/>
    <col min="5889" max="5889" width="2.375" style="1" customWidth="1"/>
    <col min="5890" max="5890" width="8.75" style="1"/>
    <col min="5891" max="5891" width="16.75" style="1" customWidth="1"/>
    <col min="5892" max="5898" width="20" style="1" customWidth="1"/>
    <col min="5899" max="6144" width="8.75" style="1"/>
    <col min="6145" max="6145" width="2.375" style="1" customWidth="1"/>
    <col min="6146" max="6146" width="8.75" style="1"/>
    <col min="6147" max="6147" width="16.75" style="1" customWidth="1"/>
    <col min="6148" max="6154" width="20" style="1" customWidth="1"/>
    <col min="6155" max="6400" width="8.75" style="1"/>
    <col min="6401" max="6401" width="2.375" style="1" customWidth="1"/>
    <col min="6402" max="6402" width="8.75" style="1"/>
    <col min="6403" max="6403" width="16.75" style="1" customWidth="1"/>
    <col min="6404" max="6410" width="20" style="1" customWidth="1"/>
    <col min="6411" max="6656" width="8.75" style="1"/>
    <col min="6657" max="6657" width="2.375" style="1" customWidth="1"/>
    <col min="6658" max="6658" width="8.75" style="1"/>
    <col min="6659" max="6659" width="16.75" style="1" customWidth="1"/>
    <col min="6660" max="6666" width="20" style="1" customWidth="1"/>
    <col min="6667" max="6912" width="8.75" style="1"/>
    <col min="6913" max="6913" width="2.375" style="1" customWidth="1"/>
    <col min="6914" max="6914" width="8.75" style="1"/>
    <col min="6915" max="6915" width="16.75" style="1" customWidth="1"/>
    <col min="6916" max="6922" width="20" style="1" customWidth="1"/>
    <col min="6923" max="7168" width="8.75" style="1"/>
    <col min="7169" max="7169" width="2.375" style="1" customWidth="1"/>
    <col min="7170" max="7170" width="8.75" style="1"/>
    <col min="7171" max="7171" width="16.75" style="1" customWidth="1"/>
    <col min="7172" max="7178" width="20" style="1" customWidth="1"/>
    <col min="7179" max="7424" width="8.75" style="1"/>
    <col min="7425" max="7425" width="2.375" style="1" customWidth="1"/>
    <col min="7426" max="7426" width="8.75" style="1"/>
    <col min="7427" max="7427" width="16.75" style="1" customWidth="1"/>
    <col min="7428" max="7434" width="20" style="1" customWidth="1"/>
    <col min="7435" max="7680" width="8.75" style="1"/>
    <col min="7681" max="7681" width="2.375" style="1" customWidth="1"/>
    <col min="7682" max="7682" width="8.75" style="1"/>
    <col min="7683" max="7683" width="16.75" style="1" customWidth="1"/>
    <col min="7684" max="7690" width="20" style="1" customWidth="1"/>
    <col min="7691" max="7936" width="8.75" style="1"/>
    <col min="7937" max="7937" width="2.375" style="1" customWidth="1"/>
    <col min="7938" max="7938" width="8.75" style="1"/>
    <col min="7939" max="7939" width="16.75" style="1" customWidth="1"/>
    <col min="7940" max="7946" width="20" style="1" customWidth="1"/>
    <col min="7947" max="8192" width="8.75" style="1"/>
    <col min="8193" max="8193" width="2.375" style="1" customWidth="1"/>
    <col min="8194" max="8194" width="8.75" style="1"/>
    <col min="8195" max="8195" width="16.75" style="1" customWidth="1"/>
    <col min="8196" max="8202" width="20" style="1" customWidth="1"/>
    <col min="8203" max="8448" width="8.75" style="1"/>
    <col min="8449" max="8449" width="2.375" style="1" customWidth="1"/>
    <col min="8450" max="8450" width="8.75" style="1"/>
    <col min="8451" max="8451" width="16.75" style="1" customWidth="1"/>
    <col min="8452" max="8458" width="20" style="1" customWidth="1"/>
    <col min="8459" max="8704" width="8.75" style="1"/>
    <col min="8705" max="8705" width="2.375" style="1" customWidth="1"/>
    <col min="8706" max="8706" width="8.75" style="1"/>
    <col min="8707" max="8707" width="16.75" style="1" customWidth="1"/>
    <col min="8708" max="8714" width="20" style="1" customWidth="1"/>
    <col min="8715" max="8960" width="8.75" style="1"/>
    <col min="8961" max="8961" width="2.375" style="1" customWidth="1"/>
    <col min="8962" max="8962" width="8.75" style="1"/>
    <col min="8963" max="8963" width="16.75" style="1" customWidth="1"/>
    <col min="8964" max="8970" width="20" style="1" customWidth="1"/>
    <col min="8971" max="9216" width="8.75" style="1"/>
    <col min="9217" max="9217" width="2.375" style="1" customWidth="1"/>
    <col min="9218" max="9218" width="8.75" style="1"/>
    <col min="9219" max="9219" width="16.75" style="1" customWidth="1"/>
    <col min="9220" max="9226" width="20" style="1" customWidth="1"/>
    <col min="9227" max="9472" width="8.75" style="1"/>
    <col min="9473" max="9473" width="2.375" style="1" customWidth="1"/>
    <col min="9474" max="9474" width="8.75" style="1"/>
    <col min="9475" max="9475" width="16.75" style="1" customWidth="1"/>
    <col min="9476" max="9482" width="20" style="1" customWidth="1"/>
    <col min="9483" max="9728" width="8.75" style="1"/>
    <col min="9729" max="9729" width="2.375" style="1" customWidth="1"/>
    <col min="9730" max="9730" width="8.75" style="1"/>
    <col min="9731" max="9731" width="16.75" style="1" customWidth="1"/>
    <col min="9732" max="9738" width="20" style="1" customWidth="1"/>
    <col min="9739" max="9984" width="8.75" style="1"/>
    <col min="9985" max="9985" width="2.375" style="1" customWidth="1"/>
    <col min="9986" max="9986" width="8.75" style="1"/>
    <col min="9987" max="9987" width="16.75" style="1" customWidth="1"/>
    <col min="9988" max="9994" width="20" style="1" customWidth="1"/>
    <col min="9995" max="10240" width="8.75" style="1"/>
    <col min="10241" max="10241" width="2.375" style="1" customWidth="1"/>
    <col min="10242" max="10242" width="8.75" style="1"/>
    <col min="10243" max="10243" width="16.75" style="1" customWidth="1"/>
    <col min="10244" max="10250" width="20" style="1" customWidth="1"/>
    <col min="10251" max="10496" width="8.75" style="1"/>
    <col min="10497" max="10497" width="2.375" style="1" customWidth="1"/>
    <col min="10498" max="10498" width="8.75" style="1"/>
    <col min="10499" max="10499" width="16.75" style="1" customWidth="1"/>
    <col min="10500" max="10506" width="20" style="1" customWidth="1"/>
    <col min="10507" max="10752" width="8.75" style="1"/>
    <col min="10753" max="10753" width="2.375" style="1" customWidth="1"/>
    <col min="10754" max="10754" width="8.75" style="1"/>
    <col min="10755" max="10755" width="16.75" style="1" customWidth="1"/>
    <col min="10756" max="10762" width="20" style="1" customWidth="1"/>
    <col min="10763" max="11008" width="8.75" style="1"/>
    <col min="11009" max="11009" width="2.375" style="1" customWidth="1"/>
    <col min="11010" max="11010" width="8.75" style="1"/>
    <col min="11011" max="11011" width="16.75" style="1" customWidth="1"/>
    <col min="11012" max="11018" width="20" style="1" customWidth="1"/>
    <col min="11019" max="11264" width="8.75" style="1"/>
    <col min="11265" max="11265" width="2.375" style="1" customWidth="1"/>
    <col min="11266" max="11266" width="8.75" style="1"/>
    <col min="11267" max="11267" width="16.75" style="1" customWidth="1"/>
    <col min="11268" max="11274" width="20" style="1" customWidth="1"/>
    <col min="11275" max="11520" width="8.75" style="1"/>
    <col min="11521" max="11521" width="2.375" style="1" customWidth="1"/>
    <col min="11522" max="11522" width="8.75" style="1"/>
    <col min="11523" max="11523" width="16.75" style="1" customWidth="1"/>
    <col min="11524" max="11530" width="20" style="1" customWidth="1"/>
    <col min="11531" max="11776" width="8.75" style="1"/>
    <col min="11777" max="11777" width="2.375" style="1" customWidth="1"/>
    <col min="11778" max="11778" width="8.75" style="1"/>
    <col min="11779" max="11779" width="16.75" style="1" customWidth="1"/>
    <col min="11780" max="11786" width="20" style="1" customWidth="1"/>
    <col min="11787" max="12032" width="8.75" style="1"/>
    <col min="12033" max="12033" width="2.375" style="1" customWidth="1"/>
    <col min="12034" max="12034" width="8.75" style="1"/>
    <col min="12035" max="12035" width="16.75" style="1" customWidth="1"/>
    <col min="12036" max="12042" width="20" style="1" customWidth="1"/>
    <col min="12043" max="12288" width="8.75" style="1"/>
    <col min="12289" max="12289" width="2.375" style="1" customWidth="1"/>
    <col min="12290" max="12290" width="8.75" style="1"/>
    <col min="12291" max="12291" width="16.75" style="1" customWidth="1"/>
    <col min="12292" max="12298" width="20" style="1" customWidth="1"/>
    <col min="12299" max="12544" width="8.75" style="1"/>
    <col min="12545" max="12545" width="2.375" style="1" customWidth="1"/>
    <col min="12546" max="12546" width="8.75" style="1"/>
    <col min="12547" max="12547" width="16.75" style="1" customWidth="1"/>
    <col min="12548" max="12554" width="20" style="1" customWidth="1"/>
    <col min="12555" max="12800" width="8.75" style="1"/>
    <col min="12801" max="12801" width="2.375" style="1" customWidth="1"/>
    <col min="12802" max="12802" width="8.75" style="1"/>
    <col min="12803" max="12803" width="16.75" style="1" customWidth="1"/>
    <col min="12804" max="12810" width="20" style="1" customWidth="1"/>
    <col min="12811" max="13056" width="8.75" style="1"/>
    <col min="13057" max="13057" width="2.375" style="1" customWidth="1"/>
    <col min="13058" max="13058" width="8.75" style="1"/>
    <col min="13059" max="13059" width="16.75" style="1" customWidth="1"/>
    <col min="13060" max="13066" width="20" style="1" customWidth="1"/>
    <col min="13067" max="13312" width="8.75" style="1"/>
    <col min="13313" max="13313" width="2.375" style="1" customWidth="1"/>
    <col min="13314" max="13314" width="8.75" style="1"/>
    <col min="13315" max="13315" width="16.75" style="1" customWidth="1"/>
    <col min="13316" max="13322" width="20" style="1" customWidth="1"/>
    <col min="13323" max="13568" width="8.75" style="1"/>
    <col min="13569" max="13569" width="2.375" style="1" customWidth="1"/>
    <col min="13570" max="13570" width="8.75" style="1"/>
    <col min="13571" max="13571" width="16.75" style="1" customWidth="1"/>
    <col min="13572" max="13578" width="20" style="1" customWidth="1"/>
    <col min="13579" max="13824" width="8.75" style="1"/>
    <col min="13825" max="13825" width="2.375" style="1" customWidth="1"/>
    <col min="13826" max="13826" width="8.75" style="1"/>
    <col min="13827" max="13827" width="16.75" style="1" customWidth="1"/>
    <col min="13828" max="13834" width="20" style="1" customWidth="1"/>
    <col min="13835" max="14080" width="8.75" style="1"/>
    <col min="14081" max="14081" width="2.375" style="1" customWidth="1"/>
    <col min="14082" max="14082" width="8.75" style="1"/>
    <col min="14083" max="14083" width="16.75" style="1" customWidth="1"/>
    <col min="14084" max="14090" width="20" style="1" customWidth="1"/>
    <col min="14091" max="14336" width="8.75" style="1"/>
    <col min="14337" max="14337" width="2.375" style="1" customWidth="1"/>
    <col min="14338" max="14338" width="8.75" style="1"/>
    <col min="14339" max="14339" width="16.75" style="1" customWidth="1"/>
    <col min="14340" max="14346" width="20" style="1" customWidth="1"/>
    <col min="14347" max="14592" width="8.75" style="1"/>
    <col min="14593" max="14593" width="2.375" style="1" customWidth="1"/>
    <col min="14594" max="14594" width="8.75" style="1"/>
    <col min="14595" max="14595" width="16.75" style="1" customWidth="1"/>
    <col min="14596" max="14602" width="20" style="1" customWidth="1"/>
    <col min="14603" max="14848" width="8.75" style="1"/>
    <col min="14849" max="14849" width="2.375" style="1" customWidth="1"/>
    <col min="14850" max="14850" width="8.75" style="1"/>
    <col min="14851" max="14851" width="16.75" style="1" customWidth="1"/>
    <col min="14852" max="14858" width="20" style="1" customWidth="1"/>
    <col min="14859" max="15104" width="8.75" style="1"/>
    <col min="15105" max="15105" width="2.375" style="1" customWidth="1"/>
    <col min="15106" max="15106" width="8.75" style="1"/>
    <col min="15107" max="15107" width="16.75" style="1" customWidth="1"/>
    <col min="15108" max="15114" width="20" style="1" customWidth="1"/>
    <col min="15115" max="15360" width="8.75" style="1"/>
    <col min="15361" max="15361" width="2.375" style="1" customWidth="1"/>
    <col min="15362" max="15362" width="8.75" style="1"/>
    <col min="15363" max="15363" width="16.75" style="1" customWidth="1"/>
    <col min="15364" max="15370" width="20" style="1" customWidth="1"/>
    <col min="15371" max="15616" width="8.75" style="1"/>
    <col min="15617" max="15617" width="2.375" style="1" customWidth="1"/>
    <col min="15618" max="15618" width="8.75" style="1"/>
    <col min="15619" max="15619" width="16.75" style="1" customWidth="1"/>
    <col min="15620" max="15626" width="20" style="1" customWidth="1"/>
    <col min="15627" max="15872" width="8.75" style="1"/>
    <col min="15873" max="15873" width="2.375" style="1" customWidth="1"/>
    <col min="15874" max="15874" width="8.75" style="1"/>
    <col min="15875" max="15875" width="16.75" style="1" customWidth="1"/>
    <col min="15876" max="15882" width="20" style="1" customWidth="1"/>
    <col min="15883" max="16128" width="8.75" style="1"/>
    <col min="16129" max="16129" width="2.375" style="1" customWidth="1"/>
    <col min="16130" max="16130" width="8.75" style="1"/>
    <col min="16131" max="16131" width="16.75" style="1" customWidth="1"/>
    <col min="16132" max="16138" width="20" style="1" customWidth="1"/>
    <col min="16139" max="16384" width="8.75" style="1"/>
  </cols>
  <sheetData>
    <row r="1" spans="2:10" s="4" customFormat="1" ht="15.6" customHeight="1">
      <c r="B1" s="29" t="s">
        <v>0</v>
      </c>
      <c r="C1" s="29"/>
      <c r="D1" s="29"/>
      <c r="E1" s="29"/>
      <c r="F1" s="29"/>
      <c r="G1" s="29"/>
      <c r="H1" s="29"/>
      <c r="I1" s="29"/>
      <c r="J1" s="29"/>
    </row>
    <row r="2" spans="2:10" ht="13.5" thickBot="1"/>
    <row r="3" spans="2:10" s="5" customFormat="1" ht="37.9" customHeight="1">
      <c r="B3" s="23" t="s">
        <v>1</v>
      </c>
      <c r="C3" s="24"/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2:10" s="6" customFormat="1">
      <c r="B4" s="32" t="s">
        <v>9</v>
      </c>
      <c r="C4" s="33"/>
      <c r="D4" s="11">
        <f>SUM(D5:D7)</f>
        <v>41542</v>
      </c>
      <c r="E4" s="11">
        <f t="shared" ref="E4:J4" si="0">SUM(E5:E7)</f>
        <v>40157</v>
      </c>
      <c r="F4" s="11">
        <f t="shared" si="0"/>
        <v>37458</v>
      </c>
      <c r="G4" s="11">
        <f t="shared" si="0"/>
        <v>58888</v>
      </c>
      <c r="H4" s="11">
        <f t="shared" si="0"/>
        <v>29893</v>
      </c>
      <c r="I4" s="11">
        <f t="shared" si="0"/>
        <v>15066</v>
      </c>
      <c r="J4" s="12">
        <f t="shared" si="0"/>
        <v>8382</v>
      </c>
    </row>
    <row r="5" spans="2:10">
      <c r="B5" s="13"/>
      <c r="C5" s="2" t="s">
        <v>10</v>
      </c>
      <c r="D5" s="3">
        <v>26957</v>
      </c>
      <c r="E5" s="3">
        <v>26764</v>
      </c>
      <c r="F5" s="3">
        <v>25349</v>
      </c>
      <c r="G5" s="3">
        <v>39473</v>
      </c>
      <c r="H5" s="3">
        <v>19613</v>
      </c>
      <c r="I5" s="3">
        <v>9768</v>
      </c>
      <c r="J5" s="14">
        <v>5501</v>
      </c>
    </row>
    <row r="6" spans="2:10">
      <c r="B6" s="13"/>
      <c r="C6" s="2" t="s">
        <v>11</v>
      </c>
      <c r="D6" s="3">
        <v>11790</v>
      </c>
      <c r="E6" s="3">
        <v>11827</v>
      </c>
      <c r="F6" s="3">
        <v>10392</v>
      </c>
      <c r="G6" s="3">
        <v>17774</v>
      </c>
      <c r="H6" s="3">
        <v>9632</v>
      </c>
      <c r="I6" s="3">
        <v>4948</v>
      </c>
      <c r="J6" s="14">
        <v>2622</v>
      </c>
    </row>
    <row r="7" spans="2:10">
      <c r="B7" s="13"/>
      <c r="C7" s="2" t="s">
        <v>12</v>
      </c>
      <c r="D7" s="3">
        <v>2795</v>
      </c>
      <c r="E7" s="3">
        <v>1566</v>
      </c>
      <c r="F7" s="3">
        <v>1717</v>
      </c>
      <c r="G7" s="3">
        <v>1641</v>
      </c>
      <c r="H7" s="3">
        <v>648</v>
      </c>
      <c r="I7" s="3">
        <v>350</v>
      </c>
      <c r="J7" s="14">
        <v>259</v>
      </c>
    </row>
    <row r="8" spans="2:10">
      <c r="B8" s="34" t="s">
        <v>13</v>
      </c>
      <c r="C8" s="35"/>
      <c r="D8" s="3">
        <v>147</v>
      </c>
      <c r="E8" s="3">
        <v>167</v>
      </c>
      <c r="F8" s="3">
        <v>390</v>
      </c>
      <c r="G8" s="3">
        <v>238</v>
      </c>
      <c r="H8" s="3">
        <v>1309</v>
      </c>
      <c r="I8" s="3">
        <v>72</v>
      </c>
      <c r="J8" s="14">
        <v>286</v>
      </c>
    </row>
    <row r="9" spans="2:10" s="8" customFormat="1">
      <c r="B9" s="36" t="s">
        <v>14</v>
      </c>
      <c r="C9" s="37"/>
      <c r="D9" s="3">
        <v>51321.745000000003</v>
      </c>
      <c r="E9" s="3">
        <v>61733.722999999998</v>
      </c>
      <c r="F9" s="3">
        <v>37823.624000000003</v>
      </c>
      <c r="G9" s="3">
        <v>34345.896999999997</v>
      </c>
      <c r="H9" s="3">
        <v>128506.189</v>
      </c>
      <c r="I9" s="3">
        <v>1679.2909999999999</v>
      </c>
      <c r="J9" s="14">
        <v>14491.404</v>
      </c>
    </row>
    <row r="10" spans="2:10">
      <c r="B10" s="34" t="s">
        <v>15</v>
      </c>
      <c r="C10" s="35"/>
      <c r="D10" s="3">
        <v>3</v>
      </c>
      <c r="E10" s="3">
        <v>3</v>
      </c>
      <c r="F10" s="3">
        <v>2</v>
      </c>
      <c r="G10" s="3">
        <v>8</v>
      </c>
      <c r="H10" s="3">
        <v>7</v>
      </c>
      <c r="I10" s="3">
        <v>3</v>
      </c>
      <c r="J10" s="14">
        <v>2</v>
      </c>
    </row>
    <row r="11" spans="2:10" ht="13.5" thickBot="1">
      <c r="B11" s="38" t="s">
        <v>16</v>
      </c>
      <c r="C11" s="39"/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2">
        <v>0</v>
      </c>
    </row>
    <row r="12" spans="2:10" ht="13.15" customHeight="1" thickBot="1">
      <c r="D12" s="7"/>
      <c r="E12" s="7"/>
      <c r="F12" s="7"/>
      <c r="G12" s="7"/>
      <c r="H12" s="7"/>
      <c r="I12" s="7"/>
      <c r="J12" s="7"/>
    </row>
    <row r="13" spans="2:10" s="5" customFormat="1" ht="37.9" customHeight="1">
      <c r="B13" s="23" t="s">
        <v>1</v>
      </c>
      <c r="C13" s="24"/>
      <c r="D13" s="17" t="s">
        <v>17</v>
      </c>
      <c r="E13" s="17" t="s">
        <v>18</v>
      </c>
      <c r="F13" s="17" t="s">
        <v>19</v>
      </c>
      <c r="G13" s="17" t="s">
        <v>20</v>
      </c>
      <c r="H13" s="17" t="s">
        <v>21</v>
      </c>
      <c r="I13" s="17" t="s">
        <v>22</v>
      </c>
      <c r="J13" s="18" t="s">
        <v>23</v>
      </c>
    </row>
    <row r="14" spans="2:10">
      <c r="B14" s="32" t="s">
        <v>9</v>
      </c>
      <c r="C14" s="33"/>
      <c r="D14" s="11">
        <f t="shared" ref="D14:J14" si="1">SUM(D15:D17)</f>
        <v>30787</v>
      </c>
      <c r="E14" s="11">
        <f t="shared" si="1"/>
        <v>17908</v>
      </c>
      <c r="F14" s="11">
        <f t="shared" si="1"/>
        <v>30429</v>
      </c>
      <c r="G14" s="11">
        <f t="shared" si="1"/>
        <v>27195</v>
      </c>
      <c r="H14" s="11">
        <f t="shared" si="1"/>
        <v>16920</v>
      </c>
      <c r="I14" s="11">
        <f t="shared" si="1"/>
        <v>20712</v>
      </c>
      <c r="J14" s="12">
        <f t="shared" si="1"/>
        <v>26029</v>
      </c>
    </row>
    <row r="15" spans="2:10">
      <c r="B15" s="13"/>
      <c r="C15" s="2" t="s">
        <v>10</v>
      </c>
      <c r="D15" s="3">
        <v>20972</v>
      </c>
      <c r="E15" s="3">
        <v>12137</v>
      </c>
      <c r="F15" s="3">
        <v>18075</v>
      </c>
      <c r="G15" s="3">
        <v>17949</v>
      </c>
      <c r="H15" s="3">
        <v>11435</v>
      </c>
      <c r="I15" s="3">
        <v>14209</v>
      </c>
      <c r="J15" s="14">
        <v>17520</v>
      </c>
    </row>
    <row r="16" spans="2:10">
      <c r="B16" s="13"/>
      <c r="C16" s="2" t="s">
        <v>11</v>
      </c>
      <c r="D16" s="3">
        <v>9017</v>
      </c>
      <c r="E16" s="3">
        <v>5473</v>
      </c>
      <c r="F16" s="3">
        <v>11982</v>
      </c>
      <c r="G16" s="3">
        <v>8637</v>
      </c>
      <c r="H16" s="3">
        <v>5245</v>
      </c>
      <c r="I16" s="3">
        <v>6117</v>
      </c>
      <c r="J16" s="14">
        <v>8133</v>
      </c>
    </row>
    <row r="17" spans="2:10">
      <c r="B17" s="13"/>
      <c r="C17" s="2" t="s">
        <v>12</v>
      </c>
      <c r="D17" s="3">
        <v>798</v>
      </c>
      <c r="E17" s="3">
        <v>298</v>
      </c>
      <c r="F17" s="3">
        <v>372</v>
      </c>
      <c r="G17" s="3">
        <v>609</v>
      </c>
      <c r="H17" s="3">
        <v>240</v>
      </c>
      <c r="I17" s="3">
        <v>386</v>
      </c>
      <c r="J17" s="14">
        <v>376</v>
      </c>
    </row>
    <row r="18" spans="2:10">
      <c r="B18" s="34" t="s">
        <v>13</v>
      </c>
      <c r="C18" s="35"/>
      <c r="D18" s="3">
        <v>481</v>
      </c>
      <c r="E18" s="3">
        <v>295</v>
      </c>
      <c r="F18" s="3">
        <v>392</v>
      </c>
      <c r="G18" s="3">
        <v>121</v>
      </c>
      <c r="H18" s="3">
        <v>141</v>
      </c>
      <c r="I18" s="3">
        <v>365</v>
      </c>
      <c r="J18" s="14">
        <v>183</v>
      </c>
    </row>
    <row r="19" spans="2:10">
      <c r="B19" s="36" t="s">
        <v>14</v>
      </c>
      <c r="C19" s="37"/>
      <c r="D19" s="3">
        <v>59626.089</v>
      </c>
      <c r="E19" s="3">
        <v>18721.623</v>
      </c>
      <c r="F19" s="3">
        <v>25182.634999999998</v>
      </c>
      <c r="G19" s="3">
        <v>44117.54</v>
      </c>
      <c r="H19" s="3">
        <v>3066.0770000000002</v>
      </c>
      <c r="I19" s="3">
        <v>15793.826999999999</v>
      </c>
      <c r="J19" s="14">
        <v>22918.514999999999</v>
      </c>
    </row>
    <row r="20" spans="2:10">
      <c r="B20" s="34" t="s">
        <v>15</v>
      </c>
      <c r="C20" s="35"/>
      <c r="D20" s="3">
        <v>3</v>
      </c>
      <c r="E20" s="3">
        <v>3</v>
      </c>
      <c r="F20" s="3">
        <v>4</v>
      </c>
      <c r="G20" s="3">
        <v>4</v>
      </c>
      <c r="H20" s="3">
        <v>5</v>
      </c>
      <c r="I20" s="3">
        <v>5</v>
      </c>
      <c r="J20" s="14">
        <v>3</v>
      </c>
    </row>
    <row r="21" spans="2:10" ht="13.5" thickBot="1">
      <c r="B21" s="38" t="s">
        <v>16</v>
      </c>
      <c r="C21" s="39"/>
      <c r="D21" s="21">
        <v>3</v>
      </c>
      <c r="E21" s="21">
        <v>4</v>
      </c>
      <c r="F21" s="21">
        <v>1</v>
      </c>
      <c r="G21" s="21">
        <v>0</v>
      </c>
      <c r="H21" s="21">
        <v>2</v>
      </c>
      <c r="I21" s="21">
        <v>0</v>
      </c>
      <c r="J21" s="22">
        <v>1</v>
      </c>
    </row>
    <row r="22" spans="2:10" ht="13.5" thickBot="1">
      <c r="D22" s="7"/>
      <c r="E22" s="7"/>
      <c r="F22" s="7"/>
      <c r="G22" s="7"/>
      <c r="H22" s="7"/>
      <c r="I22" s="7"/>
      <c r="J22" s="7"/>
    </row>
    <row r="23" spans="2:10" s="5" customFormat="1" ht="37.5" customHeight="1">
      <c r="B23" s="23" t="s">
        <v>1</v>
      </c>
      <c r="C23" s="24"/>
      <c r="D23" s="17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 t="s">
        <v>29</v>
      </c>
      <c r="J23" s="18" t="s">
        <v>30</v>
      </c>
    </row>
    <row r="24" spans="2:10">
      <c r="B24" s="32" t="s">
        <v>9</v>
      </c>
      <c r="C24" s="33"/>
      <c r="D24" s="11">
        <f t="shared" ref="D24:J24" si="2">SUM(D25:D27)</f>
        <v>12772</v>
      </c>
      <c r="E24" s="11">
        <f t="shared" si="2"/>
        <v>15991</v>
      </c>
      <c r="F24" s="11">
        <f t="shared" si="2"/>
        <v>20924</v>
      </c>
      <c r="G24" s="11">
        <f t="shared" si="2"/>
        <v>14561</v>
      </c>
      <c r="H24" s="11">
        <f t="shared" si="2"/>
        <v>16928</v>
      </c>
      <c r="I24" s="11">
        <f t="shared" si="2"/>
        <v>19780</v>
      </c>
      <c r="J24" s="12">
        <f t="shared" si="2"/>
        <v>15607</v>
      </c>
    </row>
    <row r="25" spans="2:10">
      <c r="B25" s="13"/>
      <c r="C25" s="2" t="s">
        <v>10</v>
      </c>
      <c r="D25" s="3">
        <v>8368</v>
      </c>
      <c r="E25" s="3">
        <v>9677</v>
      </c>
      <c r="F25" s="3">
        <v>13884</v>
      </c>
      <c r="G25" s="3">
        <v>9739</v>
      </c>
      <c r="H25" s="3">
        <v>11686</v>
      </c>
      <c r="I25" s="3">
        <v>12684</v>
      </c>
      <c r="J25" s="14">
        <v>10189</v>
      </c>
    </row>
    <row r="26" spans="2:10">
      <c r="B26" s="13"/>
      <c r="C26" s="2" t="s">
        <v>11</v>
      </c>
      <c r="D26" s="3">
        <v>4231</v>
      </c>
      <c r="E26" s="3">
        <v>5666</v>
      </c>
      <c r="F26" s="3">
        <v>6165</v>
      </c>
      <c r="G26" s="3">
        <v>4325</v>
      </c>
      <c r="H26" s="3">
        <v>5048</v>
      </c>
      <c r="I26" s="3">
        <v>6772</v>
      </c>
      <c r="J26" s="14">
        <v>4893</v>
      </c>
    </row>
    <row r="27" spans="2:10">
      <c r="B27" s="13"/>
      <c r="C27" s="2" t="s">
        <v>12</v>
      </c>
      <c r="D27" s="3">
        <v>173</v>
      </c>
      <c r="E27" s="3">
        <v>648</v>
      </c>
      <c r="F27" s="3">
        <v>875</v>
      </c>
      <c r="G27" s="3">
        <v>497</v>
      </c>
      <c r="H27" s="3">
        <v>194</v>
      </c>
      <c r="I27" s="3">
        <v>324</v>
      </c>
      <c r="J27" s="14">
        <v>525</v>
      </c>
    </row>
    <row r="28" spans="2:10">
      <c r="B28" s="34" t="s">
        <v>13</v>
      </c>
      <c r="C28" s="35"/>
      <c r="D28" s="3">
        <v>129</v>
      </c>
      <c r="E28" s="3">
        <v>139</v>
      </c>
      <c r="F28" s="3">
        <v>166</v>
      </c>
      <c r="G28" s="3">
        <v>52</v>
      </c>
      <c r="H28" s="3">
        <v>324</v>
      </c>
      <c r="I28" s="3">
        <v>61</v>
      </c>
      <c r="J28" s="14">
        <v>217</v>
      </c>
    </row>
    <row r="29" spans="2:10">
      <c r="B29" s="36" t="s">
        <v>14</v>
      </c>
      <c r="C29" s="37"/>
      <c r="D29" s="3">
        <v>3298.759</v>
      </c>
      <c r="E29" s="3">
        <v>7483.2070000000003</v>
      </c>
      <c r="F29" s="3">
        <v>10015.83</v>
      </c>
      <c r="G29" s="3">
        <v>1562.7</v>
      </c>
      <c r="H29" s="3">
        <v>25809.672999999999</v>
      </c>
      <c r="I29" s="3">
        <v>19615.453000000001</v>
      </c>
      <c r="J29" s="14">
        <v>5298.4390000000003</v>
      </c>
    </row>
    <row r="30" spans="2:10">
      <c r="B30" s="34" t="s">
        <v>15</v>
      </c>
      <c r="C30" s="35"/>
      <c r="D30" s="3">
        <v>4</v>
      </c>
      <c r="E30" s="3">
        <v>4</v>
      </c>
      <c r="F30" s="3">
        <v>2</v>
      </c>
      <c r="G30" s="3">
        <v>2</v>
      </c>
      <c r="H30" s="3">
        <v>6</v>
      </c>
      <c r="I30" s="3">
        <v>4</v>
      </c>
      <c r="J30" s="14">
        <v>3</v>
      </c>
    </row>
    <row r="31" spans="2:10" ht="13.5" thickBot="1">
      <c r="B31" s="38" t="s">
        <v>16</v>
      </c>
      <c r="C31" s="39"/>
      <c r="D31" s="21">
        <v>0</v>
      </c>
      <c r="E31" s="21">
        <v>0</v>
      </c>
      <c r="F31" s="21">
        <v>1</v>
      </c>
      <c r="G31" s="21">
        <v>0</v>
      </c>
      <c r="H31" s="21">
        <v>0</v>
      </c>
      <c r="I31" s="21">
        <v>0</v>
      </c>
      <c r="J31" s="22">
        <v>0</v>
      </c>
    </row>
    <row r="32" spans="2:10" ht="13.5" thickBot="1">
      <c r="D32" s="7"/>
      <c r="E32" s="7"/>
      <c r="F32" s="7"/>
      <c r="G32" s="30"/>
      <c r="H32" s="30"/>
      <c r="I32" s="7"/>
      <c r="J32" s="7"/>
    </row>
    <row r="33" spans="2:10" ht="12.75" customHeight="1">
      <c r="B33" s="23" t="s">
        <v>1</v>
      </c>
      <c r="C33" s="24"/>
      <c r="D33" s="27" t="s">
        <v>31</v>
      </c>
      <c r="E33" s="27" t="s">
        <v>32</v>
      </c>
      <c r="F33" s="27" t="s">
        <v>33</v>
      </c>
      <c r="G33" s="27" t="s">
        <v>34</v>
      </c>
      <c r="H33" s="31"/>
      <c r="I33" s="7"/>
      <c r="J33" s="7"/>
    </row>
    <row r="34" spans="2:10" s="5" customFormat="1" ht="24" customHeight="1">
      <c r="B34" s="25"/>
      <c r="C34" s="26"/>
      <c r="D34" s="28"/>
      <c r="E34" s="28"/>
      <c r="F34" s="28"/>
      <c r="G34" s="19" t="s">
        <v>35</v>
      </c>
      <c r="H34" s="20" t="s">
        <v>36</v>
      </c>
      <c r="I34" s="9"/>
      <c r="J34" s="9"/>
    </row>
    <row r="35" spans="2:10">
      <c r="B35" s="32" t="s">
        <v>9</v>
      </c>
      <c r="C35" s="33"/>
      <c r="D35" s="11">
        <f>SUM(D36:D38)</f>
        <v>10927</v>
      </c>
      <c r="E35" s="11">
        <f>SUM(E36:E38)</f>
        <v>5440</v>
      </c>
      <c r="F35" s="11">
        <f>SUM(F36:F38)</f>
        <v>534296</v>
      </c>
      <c r="G35" s="11">
        <f>SUM(G36:G38)</f>
        <v>183485</v>
      </c>
      <c r="H35" s="12">
        <f>SUM(H36:H38)</f>
        <v>350811</v>
      </c>
      <c r="I35" s="10"/>
      <c r="J35" s="10"/>
    </row>
    <row r="36" spans="2:10">
      <c r="B36" s="13"/>
      <c r="C36" s="2" t="s">
        <v>10</v>
      </c>
      <c r="D36" s="3">
        <v>7040</v>
      </c>
      <c r="E36" s="3">
        <f>618+2150</f>
        <v>2768</v>
      </c>
      <c r="F36" s="3">
        <f t="shared" ref="F36:F42" si="3">+D5+E5+F5+G5+H5+I5+J5+D15+E15+F15+G15+H15+I15+J15+D25+E25+F25+G25+H25+I25+J25+D36+E36</f>
        <v>351757</v>
      </c>
      <c r="G36" s="3">
        <f t="shared" ref="G36:G42" si="4">D5+E5+F5+G5+E36</f>
        <v>121311</v>
      </c>
      <c r="H36" s="14">
        <f>+F36-G36</f>
        <v>230446</v>
      </c>
      <c r="I36" s="7"/>
      <c r="J36" s="7"/>
    </row>
    <row r="37" spans="2:10">
      <c r="B37" s="13"/>
      <c r="C37" s="2" t="s">
        <v>11</v>
      </c>
      <c r="D37" s="3">
        <v>3649</v>
      </c>
      <c r="E37" s="3">
        <v>1408</v>
      </c>
      <c r="F37" s="3">
        <f t="shared" si="3"/>
        <v>165746</v>
      </c>
      <c r="G37" s="3">
        <f t="shared" si="4"/>
        <v>53191</v>
      </c>
      <c r="H37" s="14">
        <f t="shared" ref="H37:H42" si="5">+F37-G37</f>
        <v>112555</v>
      </c>
      <c r="I37" s="7"/>
      <c r="J37" s="7"/>
    </row>
    <row r="38" spans="2:10">
      <c r="B38" s="13"/>
      <c r="C38" s="2" t="s">
        <v>12</v>
      </c>
      <c r="D38" s="3">
        <v>238</v>
      </c>
      <c r="E38" s="3">
        <f>1146+118</f>
        <v>1264</v>
      </c>
      <c r="F38" s="3">
        <f t="shared" si="3"/>
        <v>16793</v>
      </c>
      <c r="G38" s="3">
        <f t="shared" si="4"/>
        <v>8983</v>
      </c>
      <c r="H38" s="14">
        <f t="shared" si="5"/>
        <v>7810</v>
      </c>
      <c r="I38" s="7"/>
      <c r="J38" s="7"/>
    </row>
    <row r="39" spans="2:10">
      <c r="B39" s="34" t="s">
        <v>13</v>
      </c>
      <c r="C39" s="35"/>
      <c r="D39" s="3">
        <v>299</v>
      </c>
      <c r="E39" s="3">
        <v>5</v>
      </c>
      <c r="F39" s="3">
        <f t="shared" si="3"/>
        <v>5979</v>
      </c>
      <c r="G39" s="3">
        <f t="shared" si="4"/>
        <v>947</v>
      </c>
      <c r="H39" s="14">
        <f t="shared" si="5"/>
        <v>5032</v>
      </c>
      <c r="I39" s="7"/>
      <c r="J39" s="7"/>
    </row>
    <row r="40" spans="2:10">
      <c r="B40" s="36" t="s">
        <v>14</v>
      </c>
      <c r="C40" s="37"/>
      <c r="D40" s="3">
        <v>28178.03</v>
      </c>
      <c r="E40" s="3">
        <v>52.088999999999999</v>
      </c>
      <c r="F40" s="3">
        <f t="shared" si="3"/>
        <v>620642.35899999994</v>
      </c>
      <c r="G40" s="3">
        <f t="shared" si="4"/>
        <v>185277.07800000001</v>
      </c>
      <c r="H40" s="14">
        <f t="shared" si="5"/>
        <v>435365.28099999996</v>
      </c>
      <c r="I40" s="7"/>
      <c r="J40" s="7"/>
    </row>
    <row r="41" spans="2:10">
      <c r="B41" s="34" t="s">
        <v>15</v>
      </c>
      <c r="C41" s="35"/>
      <c r="D41" s="3">
        <v>3</v>
      </c>
      <c r="E41" s="3">
        <v>1</v>
      </c>
      <c r="F41" s="3">
        <f t="shared" si="3"/>
        <v>84</v>
      </c>
      <c r="G41" s="3">
        <f t="shared" si="4"/>
        <v>17</v>
      </c>
      <c r="H41" s="14">
        <f t="shared" si="5"/>
        <v>67</v>
      </c>
      <c r="I41" s="7"/>
      <c r="J41" s="7"/>
    </row>
    <row r="42" spans="2:10" ht="13.5" thickBot="1">
      <c r="B42" s="38" t="s">
        <v>16</v>
      </c>
      <c r="C42" s="39"/>
      <c r="D42" s="21">
        <v>0</v>
      </c>
      <c r="E42" s="21">
        <v>0</v>
      </c>
      <c r="F42" s="21">
        <f t="shared" si="3"/>
        <v>12</v>
      </c>
      <c r="G42" s="21">
        <f t="shared" si="4"/>
        <v>0</v>
      </c>
      <c r="H42" s="22">
        <f t="shared" si="5"/>
        <v>12</v>
      </c>
      <c r="I42" s="7"/>
      <c r="J42" s="7"/>
    </row>
    <row r="43" spans="2:10">
      <c r="D43" s="7"/>
      <c r="E43" s="7"/>
      <c r="F43" s="7"/>
      <c r="G43" s="7"/>
      <c r="H43" s="7"/>
      <c r="I43" s="7"/>
      <c r="J43" s="7"/>
    </row>
  </sheetData>
  <mergeCells count="30">
    <mergeCell ref="B29:C29"/>
    <mergeCell ref="B41:C41"/>
    <mergeCell ref="B42:C42"/>
    <mergeCell ref="B31:C31"/>
    <mergeCell ref="G32:H32"/>
    <mergeCell ref="B35:C35"/>
    <mergeCell ref="B39:C39"/>
    <mergeCell ref="B40:C40"/>
    <mergeCell ref="G33:H33"/>
    <mergeCell ref="B1:J1"/>
    <mergeCell ref="B3:C3"/>
    <mergeCell ref="B4:C4"/>
    <mergeCell ref="B8:C8"/>
    <mergeCell ref="B9:C9"/>
    <mergeCell ref="B10:C10"/>
    <mergeCell ref="B33:C34"/>
    <mergeCell ref="D33:D34"/>
    <mergeCell ref="E33:E34"/>
    <mergeCell ref="F33:F34"/>
    <mergeCell ref="B30:C30"/>
    <mergeCell ref="B11:C11"/>
    <mergeCell ref="B13:C13"/>
    <mergeCell ref="B14:C14"/>
    <mergeCell ref="B18:C18"/>
    <mergeCell ref="B19:C19"/>
    <mergeCell ref="B20:C20"/>
    <mergeCell ref="B21:C21"/>
    <mergeCell ref="B23:C23"/>
    <mergeCell ref="B24:C24"/>
    <mergeCell ref="B28:C28"/>
  </mergeCells>
  <printOptions horizontalCentered="1" verticalCentered="1"/>
  <pageMargins left="0" right="0" top="0.78740157480314965" bottom="0.78740157480314965" header="0.51181102362204722" footer="0.51181102362204722"/>
  <pageSetup paperSize="9"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57AED-2A90-4044-8CB7-DCF42CD2D5EE}"/>
</file>

<file path=customXml/itemProps2.xml><?xml version="1.0" encoding="utf-8"?>
<ds:datastoreItem xmlns:ds="http://schemas.openxmlformats.org/officeDocument/2006/customXml" ds:itemID="{1777C979-D826-48BD-9C87-ADB3EE9B565B}"/>
</file>

<file path=customXml/itemProps3.xml><?xml version="1.0" encoding="utf-8"?>
<ds:datastoreItem xmlns:ds="http://schemas.openxmlformats.org/officeDocument/2006/customXml" ds:itemID="{8C106D6E-6574-4871-B62C-6100F1B0C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Judith;Dankó Antal</dc:creator>
  <cp:keywords/>
  <dc:description/>
  <cp:lastModifiedBy>Székely Andrea Rita</cp:lastModifiedBy>
  <cp:revision/>
  <dcterms:created xsi:type="dcterms:W3CDTF">2017-02-27T13:38:15Z</dcterms:created>
  <dcterms:modified xsi:type="dcterms:W3CDTF">2021-12-07T15:48:39Z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