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OLG\"/>
    </mc:Choice>
  </mc:AlternateContent>
  <xr:revisionPtr revIDLastSave="0" documentId="8_{CAB37BA5-64EF-432E-8A71-401CD51DE31C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SZ2_adózók száma, össz. ig.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3" l="1"/>
  <c r="X14" i="3"/>
  <c r="X13" i="3"/>
  <c r="Y13" i="3" s="1"/>
  <c r="X12" i="3"/>
  <c r="X15" i="3" s="1"/>
  <c r="W12" i="3"/>
  <c r="W15" i="3" s="1"/>
  <c r="V12" i="3"/>
  <c r="V15" i="3" s="1"/>
  <c r="U12" i="3"/>
  <c r="U15" i="3" s="1"/>
  <c r="T12" i="3"/>
  <c r="T15" i="3" s="1"/>
  <c r="S12" i="3"/>
  <c r="S15" i="3" s="1"/>
  <c r="R12" i="3"/>
  <c r="R15" i="3" s="1"/>
  <c r="Q12" i="3"/>
  <c r="Q15" i="3" s="1"/>
  <c r="P12" i="3"/>
  <c r="P15" i="3" s="1"/>
  <c r="O12" i="3"/>
  <c r="O15" i="3" s="1"/>
  <c r="N12" i="3"/>
  <c r="N15" i="3" s="1"/>
  <c r="M12" i="3"/>
  <c r="M15" i="3" s="1"/>
  <c r="L12" i="3"/>
  <c r="L15" i="3" s="1"/>
  <c r="K12" i="3"/>
  <c r="K15" i="3" s="1"/>
  <c r="J12" i="3"/>
  <c r="J15" i="3" s="1"/>
  <c r="I12" i="3"/>
  <c r="I15" i="3" s="1"/>
  <c r="H12" i="3"/>
  <c r="H15" i="3" s="1"/>
  <c r="G12" i="3"/>
  <c r="G15" i="3" s="1"/>
  <c r="F12" i="3"/>
  <c r="F15" i="3" s="1"/>
  <c r="E12" i="3"/>
  <c r="E15" i="3" s="1"/>
  <c r="D12" i="3"/>
  <c r="D15" i="3" s="1"/>
  <c r="C12" i="3"/>
  <c r="C15" i="3" s="1"/>
  <c r="B12" i="3"/>
  <c r="B15" i="3" s="1"/>
  <c r="Y11" i="3"/>
  <c r="Y10" i="3"/>
  <c r="Y9" i="3"/>
  <c r="Y8" i="3"/>
  <c r="X7" i="3"/>
  <c r="Y7" i="3" s="1"/>
  <c r="X6" i="3"/>
  <c r="Y6" i="3" s="1"/>
  <c r="Y5" i="3"/>
  <c r="Y12" i="3" l="1"/>
  <c r="Y15" i="3" s="1"/>
</calcChain>
</file>

<file path=xl/sharedStrings.xml><?xml version="1.0" encoding="utf-8"?>
<sst xmlns="http://schemas.openxmlformats.org/spreadsheetml/2006/main" count="38" uniqueCount="38">
  <si>
    <t>Az adózók száma és belső összetétele 2018. december 31-én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</si>
  <si>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</si>
  <si>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</si>
  <si>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</si>
  <si>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</si>
  <si>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</si>
  <si>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</si>
  <si>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</si>
  <si>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</si>
  <si>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</si>
  <si>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</si>
  <si>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</si>
  <si>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</si>
  <si>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</si>
  <si>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</si>
  <si>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</si>
  <si>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</si>
  <si>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</si>
  <si>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</si>
  <si>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</si>
  <si>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</si>
  <si>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</si>
  <si>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</si>
  <si>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</si>
  <si>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Kemelt Adózók Adó- és Vámigazgatósága + kizárólagos ill. szakterület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</si>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</sst>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</cellXfs>
  <cellStyles count="12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1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Százalék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Y18"/>
  <sheetViews>
    <sheetView tabSelected="1" zoomScaleNormal="100" workbookViewId="0">
      <pane xSplit="1" topLeftCell="B1" activePane="topRight" state="frozen"/>
      <selection pane="topRight" sqref="A1:Y1"/>
    </sheetView>
  </sheetViews>
  <sheetFormatPr defaultColWidth="8.75" defaultRowHeight="12.75"/>
  <cols>
    <col min="1" max="1" width="35.5" style="1" customWidth="1"/>
    <col min="2" max="25" width="17.25" style="1" customWidth="1"/>
    <col min="26" max="16384" width="8.75" style="1"/>
  </cols>
  <sheetData>
    <row r="1" spans="1:25" ht="40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.75">
      <c r="A2" s="2"/>
      <c r="B2" s="2"/>
      <c r="C2" s="2"/>
      <c r="D2" s="2"/>
    </row>
    <row r="3" spans="1:25" ht="16.5" thickBot="1">
      <c r="A3" s="2"/>
      <c r="B3" s="2"/>
      <c r="C3" s="2"/>
      <c r="D3" s="2"/>
      <c r="L3" s="3"/>
    </row>
    <row r="4" spans="1:25" ht="72.7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5" ht="26.1" customHeight="1">
      <c r="A5" s="6" t="s">
        <v>26</v>
      </c>
      <c r="B5" s="7">
        <v>81285</v>
      </c>
      <c r="C5" s="7">
        <v>87004</v>
      </c>
      <c r="D5" s="7">
        <v>74091</v>
      </c>
      <c r="E5" s="7">
        <v>90702</v>
      </c>
      <c r="F5" s="7">
        <v>25617</v>
      </c>
      <c r="G5" s="7">
        <v>12778</v>
      </c>
      <c r="H5" s="7">
        <v>7029</v>
      </c>
      <c r="I5" s="7">
        <v>23454</v>
      </c>
      <c r="J5" s="7">
        <v>12873</v>
      </c>
      <c r="K5" s="7">
        <v>19577</v>
      </c>
      <c r="L5" s="7">
        <v>24086</v>
      </c>
      <c r="M5" s="7">
        <v>11329</v>
      </c>
      <c r="N5" s="7">
        <v>21057</v>
      </c>
      <c r="O5" s="7">
        <v>25018</v>
      </c>
      <c r="P5" s="7">
        <v>12201</v>
      </c>
      <c r="Q5" s="7">
        <v>14087</v>
      </c>
      <c r="R5" s="7">
        <v>20075</v>
      </c>
      <c r="S5" s="7">
        <v>16065</v>
      </c>
      <c r="T5" s="7">
        <v>17264</v>
      </c>
      <c r="U5" s="7">
        <v>21313</v>
      </c>
      <c r="V5" s="7">
        <v>14348</v>
      </c>
      <c r="W5" s="7">
        <v>9714</v>
      </c>
      <c r="X5" s="7">
        <v>79453</v>
      </c>
      <c r="Y5" s="7">
        <f>SUM(B5:X5)</f>
        <v>720420</v>
      </c>
    </row>
    <row r="6" spans="1:25" ht="26.1" customHeight="1">
      <c r="A6" s="8" t="s">
        <v>27</v>
      </c>
      <c r="B6" s="9">
        <v>50137</v>
      </c>
      <c r="C6" s="9">
        <v>56510</v>
      </c>
      <c r="D6" s="9">
        <v>44619</v>
      </c>
      <c r="E6" s="9">
        <v>55861</v>
      </c>
      <c r="F6" s="9">
        <v>11744</v>
      </c>
      <c r="G6" s="9">
        <v>6084</v>
      </c>
      <c r="H6" s="9">
        <v>2837</v>
      </c>
      <c r="I6" s="9">
        <v>12089</v>
      </c>
      <c r="J6" s="9">
        <v>6384</v>
      </c>
      <c r="K6" s="9">
        <v>9945</v>
      </c>
      <c r="L6" s="9">
        <v>13306</v>
      </c>
      <c r="M6" s="9">
        <v>5161</v>
      </c>
      <c r="N6" s="9">
        <v>10398</v>
      </c>
      <c r="O6" s="9">
        <v>13227</v>
      </c>
      <c r="P6" s="9">
        <v>5909</v>
      </c>
      <c r="Q6" s="9">
        <v>6407</v>
      </c>
      <c r="R6" s="9">
        <v>10466</v>
      </c>
      <c r="S6" s="9">
        <v>8735</v>
      </c>
      <c r="T6" s="9">
        <v>8363</v>
      </c>
      <c r="U6" s="9">
        <v>10001</v>
      </c>
      <c r="V6" s="9">
        <v>6599</v>
      </c>
      <c r="W6" s="9">
        <v>4446</v>
      </c>
      <c r="X6" s="9">
        <f>344+14</f>
        <v>358</v>
      </c>
      <c r="Y6" s="7">
        <f t="shared" ref="Y6:Y11" si="0">SUM(B6:X6)</f>
        <v>359586</v>
      </c>
    </row>
    <row r="7" spans="1:25" ht="26.1" customHeight="1">
      <c r="A7" s="8" t="s">
        <v>28</v>
      </c>
      <c r="B7" s="9">
        <v>1701</v>
      </c>
      <c r="C7" s="9">
        <v>952</v>
      </c>
      <c r="D7" s="9">
        <v>1085</v>
      </c>
      <c r="E7" s="9">
        <v>629</v>
      </c>
      <c r="F7" s="9">
        <v>175</v>
      </c>
      <c r="G7" s="9">
        <v>69</v>
      </c>
      <c r="H7" s="9">
        <v>33</v>
      </c>
      <c r="I7" s="9">
        <v>174</v>
      </c>
      <c r="J7" s="9">
        <v>84</v>
      </c>
      <c r="K7" s="9">
        <v>88</v>
      </c>
      <c r="L7" s="9">
        <v>184</v>
      </c>
      <c r="M7" s="9">
        <v>73</v>
      </c>
      <c r="N7" s="9">
        <v>177</v>
      </c>
      <c r="O7" s="9">
        <v>160</v>
      </c>
      <c r="P7" s="9">
        <v>42</v>
      </c>
      <c r="Q7" s="9">
        <v>107</v>
      </c>
      <c r="R7" s="9">
        <v>167</v>
      </c>
      <c r="S7" s="9">
        <v>102</v>
      </c>
      <c r="T7" s="9">
        <v>101</v>
      </c>
      <c r="U7" s="9">
        <v>135</v>
      </c>
      <c r="V7" s="9">
        <v>104</v>
      </c>
      <c r="W7" s="9">
        <v>66</v>
      </c>
      <c r="X7" s="9">
        <f>216+14</f>
        <v>230</v>
      </c>
      <c r="Y7" s="7">
        <f t="shared" si="0"/>
        <v>6638</v>
      </c>
    </row>
    <row r="8" spans="1:25" ht="26.1" customHeight="1">
      <c r="A8" s="8" t="s">
        <v>29</v>
      </c>
      <c r="B8" s="9">
        <v>12886</v>
      </c>
      <c r="C8" s="9">
        <v>13931</v>
      </c>
      <c r="D8" s="9">
        <v>14255</v>
      </c>
      <c r="E8" s="9">
        <v>20413</v>
      </c>
      <c r="F8" s="9">
        <v>4681</v>
      </c>
      <c r="G8" s="9">
        <v>2151</v>
      </c>
      <c r="H8" s="9">
        <v>1080</v>
      </c>
      <c r="I8" s="9">
        <v>4745</v>
      </c>
      <c r="J8" s="9">
        <v>2407</v>
      </c>
      <c r="K8" s="9">
        <v>3202</v>
      </c>
      <c r="L8" s="9">
        <v>4477</v>
      </c>
      <c r="M8" s="9">
        <v>2031</v>
      </c>
      <c r="N8" s="9">
        <v>3752</v>
      </c>
      <c r="O8" s="9">
        <v>4319</v>
      </c>
      <c r="P8" s="9">
        <v>1937</v>
      </c>
      <c r="Q8" s="9">
        <v>2746</v>
      </c>
      <c r="R8" s="9">
        <v>4223</v>
      </c>
      <c r="S8" s="9">
        <v>2859</v>
      </c>
      <c r="T8" s="9">
        <v>2851</v>
      </c>
      <c r="U8" s="9">
        <v>4111</v>
      </c>
      <c r="V8" s="9">
        <v>2363</v>
      </c>
      <c r="W8" s="9">
        <v>1870</v>
      </c>
      <c r="X8" s="9">
        <v>7</v>
      </c>
      <c r="Y8" s="7">
        <f t="shared" si="0"/>
        <v>117297</v>
      </c>
    </row>
    <row r="9" spans="1:25" ht="26.1" customHeight="1">
      <c r="A9" s="10" t="s">
        <v>30</v>
      </c>
      <c r="B9" s="9">
        <v>289</v>
      </c>
      <c r="C9" s="9">
        <v>306</v>
      </c>
      <c r="D9" s="9">
        <v>272</v>
      </c>
      <c r="E9" s="9">
        <v>1144</v>
      </c>
      <c r="F9" s="9">
        <v>1182</v>
      </c>
      <c r="G9" s="9">
        <v>514</v>
      </c>
      <c r="H9" s="9">
        <v>486</v>
      </c>
      <c r="I9" s="9">
        <v>482</v>
      </c>
      <c r="J9" s="9">
        <v>422</v>
      </c>
      <c r="K9" s="9">
        <v>938</v>
      </c>
      <c r="L9" s="9">
        <v>557</v>
      </c>
      <c r="M9" s="9">
        <v>423</v>
      </c>
      <c r="N9" s="9">
        <v>328</v>
      </c>
      <c r="O9" s="9">
        <v>568</v>
      </c>
      <c r="P9" s="9">
        <v>525</v>
      </c>
      <c r="Q9" s="9">
        <v>624</v>
      </c>
      <c r="R9" s="9">
        <v>463</v>
      </c>
      <c r="S9" s="9">
        <v>371</v>
      </c>
      <c r="T9" s="9">
        <v>633</v>
      </c>
      <c r="U9" s="9">
        <v>895</v>
      </c>
      <c r="V9" s="9">
        <v>713</v>
      </c>
      <c r="W9" s="9">
        <v>413</v>
      </c>
      <c r="X9" s="9">
        <v>151</v>
      </c>
      <c r="Y9" s="7">
        <f t="shared" si="0"/>
        <v>12699</v>
      </c>
    </row>
    <row r="10" spans="1:25" ht="26.1" customHeight="1">
      <c r="A10" s="11" t="s">
        <v>31</v>
      </c>
      <c r="B10" s="9">
        <v>30970</v>
      </c>
      <c r="C10" s="9">
        <v>33979</v>
      </c>
      <c r="D10" s="9">
        <v>36094</v>
      </c>
      <c r="E10" s="9">
        <v>67503</v>
      </c>
      <c r="F10" s="9">
        <v>23138</v>
      </c>
      <c r="G10" s="9">
        <v>13360</v>
      </c>
      <c r="H10" s="9">
        <v>7616</v>
      </c>
      <c r="I10" s="9">
        <v>26247</v>
      </c>
      <c r="J10" s="9">
        <v>15130</v>
      </c>
      <c r="K10" s="9">
        <v>24819</v>
      </c>
      <c r="L10" s="9">
        <v>25122</v>
      </c>
      <c r="M10" s="9">
        <v>15410</v>
      </c>
      <c r="N10" s="9">
        <v>21036</v>
      </c>
      <c r="O10" s="9">
        <v>26007</v>
      </c>
      <c r="P10" s="9">
        <v>13927</v>
      </c>
      <c r="Q10" s="9">
        <v>15362</v>
      </c>
      <c r="R10" s="9">
        <v>20458</v>
      </c>
      <c r="S10" s="9">
        <v>14253</v>
      </c>
      <c r="T10" s="9">
        <v>19876</v>
      </c>
      <c r="U10" s="9">
        <v>17827</v>
      </c>
      <c r="V10" s="9">
        <v>15005</v>
      </c>
      <c r="W10" s="9">
        <v>10941</v>
      </c>
      <c r="X10" s="9">
        <v>6643</v>
      </c>
      <c r="Y10" s="7">
        <f t="shared" si="0"/>
        <v>500723</v>
      </c>
    </row>
    <row r="11" spans="1:25" ht="26.1" customHeight="1" thickBot="1">
      <c r="A11" s="6" t="s">
        <v>32</v>
      </c>
      <c r="B11" s="9">
        <v>28749</v>
      </c>
      <c r="C11" s="12">
        <v>23891</v>
      </c>
      <c r="D11" s="12">
        <v>29365</v>
      </c>
      <c r="E11" s="9">
        <v>58631</v>
      </c>
      <c r="F11" s="9">
        <v>32246</v>
      </c>
      <c r="G11" s="12">
        <v>23960</v>
      </c>
      <c r="H11" s="12">
        <v>11245</v>
      </c>
      <c r="I11" s="9">
        <v>50731</v>
      </c>
      <c r="J11" s="12">
        <v>26647</v>
      </c>
      <c r="K11" s="12">
        <v>72226</v>
      </c>
      <c r="L11" s="12">
        <v>52941</v>
      </c>
      <c r="M11" s="12">
        <v>39658</v>
      </c>
      <c r="N11" s="12">
        <v>35942</v>
      </c>
      <c r="O11" s="12">
        <v>28784</v>
      </c>
      <c r="P11" s="12">
        <v>17880</v>
      </c>
      <c r="Q11" s="12">
        <v>24271</v>
      </c>
      <c r="R11" s="12">
        <v>23083</v>
      </c>
      <c r="S11" s="12">
        <v>13687</v>
      </c>
      <c r="T11" s="12">
        <v>20922</v>
      </c>
      <c r="U11" s="12">
        <v>24998</v>
      </c>
      <c r="V11" s="12">
        <v>29902</v>
      </c>
      <c r="W11" s="12">
        <v>17044</v>
      </c>
      <c r="X11" s="12">
        <v>15811</v>
      </c>
      <c r="Y11" s="7">
        <f t="shared" si="0"/>
        <v>702614</v>
      </c>
    </row>
    <row r="12" spans="1:25" ht="26.1" customHeight="1" thickBot="1">
      <c r="A12" s="13" t="s">
        <v>33</v>
      </c>
      <c r="B12" s="14">
        <f>SUM(B5+B10+B11)</f>
        <v>141004</v>
      </c>
      <c r="C12" s="14">
        <f t="shared" ref="C12:T12" si="1">SUM(C5+C10+C11)</f>
        <v>144874</v>
      </c>
      <c r="D12" s="14">
        <f t="shared" si="1"/>
        <v>139550</v>
      </c>
      <c r="E12" s="14">
        <f t="shared" si="1"/>
        <v>216836</v>
      </c>
      <c r="F12" s="14">
        <f t="shared" si="1"/>
        <v>81001</v>
      </c>
      <c r="G12" s="14">
        <f t="shared" si="1"/>
        <v>50098</v>
      </c>
      <c r="H12" s="14">
        <f t="shared" si="1"/>
        <v>25890</v>
      </c>
      <c r="I12" s="14">
        <f t="shared" si="1"/>
        <v>100432</v>
      </c>
      <c r="J12" s="14">
        <f t="shared" si="1"/>
        <v>54650</v>
      </c>
      <c r="K12" s="14">
        <f t="shared" si="1"/>
        <v>116622</v>
      </c>
      <c r="L12" s="14">
        <f t="shared" si="1"/>
        <v>102149</v>
      </c>
      <c r="M12" s="14">
        <f>SUM(M5+M10+M11)</f>
        <v>66397</v>
      </c>
      <c r="N12" s="14">
        <f t="shared" si="1"/>
        <v>78035</v>
      </c>
      <c r="O12" s="14">
        <f t="shared" si="1"/>
        <v>79809</v>
      </c>
      <c r="P12" s="14">
        <f t="shared" si="1"/>
        <v>44008</v>
      </c>
      <c r="Q12" s="14">
        <f t="shared" si="1"/>
        <v>53720</v>
      </c>
      <c r="R12" s="14">
        <f t="shared" si="1"/>
        <v>63616</v>
      </c>
      <c r="S12" s="14">
        <f t="shared" si="1"/>
        <v>44005</v>
      </c>
      <c r="T12" s="14">
        <f t="shared" si="1"/>
        <v>58062</v>
      </c>
      <c r="U12" s="14">
        <f>SUM(U5+U10+U11)</f>
        <v>64138</v>
      </c>
      <c r="V12" s="14">
        <f t="shared" ref="V12:X12" si="2">SUM(V5+V10+V11)</f>
        <v>59255</v>
      </c>
      <c r="W12" s="14">
        <f t="shared" si="2"/>
        <v>37699</v>
      </c>
      <c r="X12" s="14">
        <f t="shared" si="2"/>
        <v>101907</v>
      </c>
      <c r="Y12" s="14">
        <f>SUM(B12:X12)</f>
        <v>1923757</v>
      </c>
    </row>
    <row r="13" spans="1:25" ht="26.1" customHeight="1">
      <c r="A13" s="6" t="s">
        <v>34</v>
      </c>
      <c r="B13" s="9">
        <v>40916</v>
      </c>
      <c r="C13" s="9">
        <v>55440</v>
      </c>
      <c r="D13" s="9">
        <v>28717</v>
      </c>
      <c r="E13" s="9">
        <v>44920</v>
      </c>
      <c r="F13" s="9">
        <v>5436</v>
      </c>
      <c r="G13" s="9">
        <v>2919</v>
      </c>
      <c r="H13" s="9">
        <v>1400</v>
      </c>
      <c r="I13" s="9">
        <v>6540</v>
      </c>
      <c r="J13" s="9">
        <v>1907</v>
      </c>
      <c r="K13" s="9">
        <v>3839</v>
      </c>
      <c r="L13" s="9">
        <v>3997</v>
      </c>
      <c r="M13" s="9">
        <v>2177</v>
      </c>
      <c r="N13" s="9">
        <v>3058</v>
      </c>
      <c r="O13" s="9">
        <v>9380</v>
      </c>
      <c r="P13" s="9">
        <v>4396</v>
      </c>
      <c r="Q13" s="9">
        <v>7673</v>
      </c>
      <c r="R13" s="9">
        <v>4780</v>
      </c>
      <c r="S13" s="9">
        <v>3420</v>
      </c>
      <c r="T13" s="9">
        <v>3672</v>
      </c>
      <c r="U13" s="9">
        <v>3274</v>
      </c>
      <c r="V13" s="9">
        <v>3536</v>
      </c>
      <c r="W13" s="9">
        <v>3258</v>
      </c>
      <c r="X13" s="9">
        <f>22+1196</f>
        <v>1218</v>
      </c>
      <c r="Y13" s="7">
        <f>SUM(B13:X13)</f>
        <v>245873</v>
      </c>
    </row>
    <row r="14" spans="1:25" ht="26.1" customHeight="1" thickBot="1">
      <c r="A14" s="15" t="s">
        <v>35</v>
      </c>
      <c r="B14" s="12">
        <v>186695</v>
      </c>
      <c r="C14" s="12">
        <v>216582</v>
      </c>
      <c r="D14" s="12">
        <v>229017</v>
      </c>
      <c r="E14" s="12">
        <v>254987</v>
      </c>
      <c r="F14" s="12">
        <v>145675</v>
      </c>
      <c r="G14" s="12">
        <v>79513</v>
      </c>
      <c r="H14" s="12">
        <v>48578</v>
      </c>
      <c r="I14" s="12">
        <v>131123</v>
      </c>
      <c r="J14" s="12">
        <v>96714</v>
      </c>
      <c r="K14" s="12">
        <v>137946</v>
      </c>
      <c r="L14" s="12">
        <v>140417</v>
      </c>
      <c r="M14" s="12">
        <v>107086</v>
      </c>
      <c r="N14" s="12">
        <v>137238</v>
      </c>
      <c r="O14" s="12">
        <v>114735</v>
      </c>
      <c r="P14" s="12">
        <v>64060</v>
      </c>
      <c r="Q14" s="12">
        <v>82464</v>
      </c>
      <c r="R14" s="12">
        <v>116452</v>
      </c>
      <c r="S14" s="12">
        <v>86453</v>
      </c>
      <c r="T14" s="12">
        <v>108099</v>
      </c>
      <c r="U14" s="12">
        <v>123962</v>
      </c>
      <c r="V14" s="12">
        <v>108767</v>
      </c>
      <c r="W14" s="12">
        <v>67036</v>
      </c>
      <c r="X14" s="12">
        <f>298+18656</f>
        <v>18954</v>
      </c>
      <c r="Y14" s="7">
        <v>2802554</v>
      </c>
    </row>
    <row r="15" spans="1:25" ht="21.95" customHeight="1" thickBot="1">
      <c r="A15" s="16" t="s">
        <v>36</v>
      </c>
      <c r="B15" s="14">
        <f>SUM(B12:B14)</f>
        <v>368615</v>
      </c>
      <c r="C15" s="14">
        <f t="shared" ref="C15:X15" si="3">SUM(C12:C14)</f>
        <v>416896</v>
      </c>
      <c r="D15" s="14">
        <f t="shared" si="3"/>
        <v>397284</v>
      </c>
      <c r="E15" s="14">
        <f t="shared" si="3"/>
        <v>516743</v>
      </c>
      <c r="F15" s="14">
        <f t="shared" si="3"/>
        <v>232112</v>
      </c>
      <c r="G15" s="14">
        <f t="shared" si="3"/>
        <v>132530</v>
      </c>
      <c r="H15" s="14">
        <f t="shared" si="3"/>
        <v>75868</v>
      </c>
      <c r="I15" s="14">
        <f t="shared" si="3"/>
        <v>238095</v>
      </c>
      <c r="J15" s="14">
        <f t="shared" si="3"/>
        <v>153271</v>
      </c>
      <c r="K15" s="14">
        <f t="shared" si="3"/>
        <v>258407</v>
      </c>
      <c r="L15" s="14">
        <f t="shared" si="3"/>
        <v>246563</v>
      </c>
      <c r="M15" s="14">
        <f t="shared" si="3"/>
        <v>175660</v>
      </c>
      <c r="N15" s="14">
        <f t="shared" si="3"/>
        <v>218331</v>
      </c>
      <c r="O15" s="14">
        <f t="shared" si="3"/>
        <v>203924</v>
      </c>
      <c r="P15" s="14">
        <f t="shared" si="3"/>
        <v>112464</v>
      </c>
      <c r="Q15" s="14">
        <f t="shared" si="3"/>
        <v>143857</v>
      </c>
      <c r="R15" s="14">
        <f t="shared" si="3"/>
        <v>184848</v>
      </c>
      <c r="S15" s="14">
        <f t="shared" si="3"/>
        <v>133878</v>
      </c>
      <c r="T15" s="14">
        <f t="shared" si="3"/>
        <v>169833</v>
      </c>
      <c r="U15" s="14">
        <f t="shared" si="3"/>
        <v>191374</v>
      </c>
      <c r="V15" s="14">
        <f t="shared" si="3"/>
        <v>171558</v>
      </c>
      <c r="W15" s="14">
        <f t="shared" si="3"/>
        <v>107993</v>
      </c>
      <c r="X15" s="14">
        <f t="shared" si="3"/>
        <v>122079</v>
      </c>
      <c r="Y15" s="14">
        <f>SUM(Y12:Y14)</f>
        <v>4972184</v>
      </c>
    </row>
    <row r="16" spans="1:25" ht="21.95" customHeight="1" thickBot="1">
      <c r="A16" s="18" t="s">
        <v>37</v>
      </c>
      <c r="B16" s="19">
        <v>4476</v>
      </c>
      <c r="C16" s="19">
        <v>3605</v>
      </c>
      <c r="D16" s="19">
        <v>2930</v>
      </c>
      <c r="E16" s="19">
        <v>3382</v>
      </c>
      <c r="F16" s="19">
        <v>1063</v>
      </c>
      <c r="G16" s="19">
        <v>598</v>
      </c>
      <c r="H16" s="19">
        <v>341</v>
      </c>
      <c r="I16" s="19">
        <v>1139</v>
      </c>
      <c r="J16" s="19">
        <v>710</v>
      </c>
      <c r="K16" s="19">
        <v>734</v>
      </c>
      <c r="L16" s="19">
        <v>1086</v>
      </c>
      <c r="M16" s="19">
        <v>562</v>
      </c>
      <c r="N16" s="19">
        <v>764</v>
      </c>
      <c r="O16" s="19">
        <v>861</v>
      </c>
      <c r="P16" s="19">
        <v>425</v>
      </c>
      <c r="Q16" s="19">
        <v>465</v>
      </c>
      <c r="R16" s="19">
        <v>860</v>
      </c>
      <c r="S16" s="19">
        <v>709</v>
      </c>
      <c r="T16" s="19">
        <v>398</v>
      </c>
      <c r="U16" s="19">
        <v>665</v>
      </c>
      <c r="V16" s="19">
        <v>577</v>
      </c>
      <c r="W16" s="19">
        <v>326</v>
      </c>
      <c r="X16" s="19">
        <v>33</v>
      </c>
      <c r="Y16" s="19">
        <f>SUM(B16:X16)</f>
        <v>26709</v>
      </c>
    </row>
    <row r="18" spans="1:1">
      <c r="A18" s="17"/>
    </row>
  </sheetData>
  <mergeCells count="1">
    <mergeCell ref="A1:Y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E6618D-F821-4038-AFAC-5A9AE120BA51}"/>
</file>

<file path=customXml/itemProps2.xml><?xml version="1.0" encoding="utf-8"?>
<ds:datastoreItem xmlns:ds="http://schemas.openxmlformats.org/officeDocument/2006/customXml" ds:itemID="{C487190B-4B50-47A0-B09C-19031E21A1D9}"/>
</file>

<file path=customXml/itemProps3.xml><?xml version="1.0" encoding="utf-8"?>
<ds:datastoreItem xmlns:ds="http://schemas.openxmlformats.org/officeDocument/2006/customXml" ds:itemID="{A76A3867-CD95-44CA-9893-26AC64EEF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