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SZOLG\"/>
    </mc:Choice>
  </mc:AlternateContent>
  <xr:revisionPtr revIDLastSave="0" documentId="11_4D93A5003E0EA51C1878FC731B8177D7188546C9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_ÜSZI_Ig. adatok 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Order1" hidden="1">0</definedName>
    <definedName name="akttart">#REF!</definedName>
    <definedName name="akttart2">#REF!</definedName>
    <definedName name="aláírók">#REF!</definedName>
    <definedName name="Bács">[1]Ritának1!$BC$1:$BO$110</definedName>
    <definedName name="Baranya">[1]Ritának1!$AP$1:$BB$110</definedName>
    <definedName name="Békés">[1]Ritának1!$BP$1:$CB$110</definedName>
    <definedName name="Borsod">[1]Ritának1!$CC$1:$CO$110</definedName>
    <definedName name="CC" hidden="1">'[2]42. sz. c (2002.) tan.'!#REF!</definedName>
    <definedName name="ccccc">'[3]V.002-22-30'!$B$2:$B$2</definedName>
    <definedName name="Csongrád">[1]Ritának1!$CP$1:$DB$110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[1]Ritának1!$DC$1:$DO$110</definedName>
    <definedName name="Fi">'[6]ellenőrzési kapacitás'!#REF!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[1]Ritának1!$DP$1:$EB$110</definedName>
    <definedName name="Hajdú">[1]Ritának1!$EC$1:$EO$110</definedName>
    <definedName name="Heves">[1]Ritának1!$EP$1:$FB$110</definedName>
    <definedName name="Hivatal">[1]Ritának1!$C$1:$O$110</definedName>
    <definedName name="igadat">#REF!</definedName>
    <definedName name="jkkoé">#REF!</definedName>
    <definedName name="KAIG">[1]Ritának2!$CC$1:$CO$110</definedName>
    <definedName name="KeletBp">#REF!</definedName>
    <definedName name="kiug" hidden="1">[10]összesen!#REF!</definedName>
    <definedName name="Komárom">[1]Ritának1!$FC$1:$FO$110</definedName>
    <definedName name="LL">#REF!</definedName>
    <definedName name="MM">#REF!</definedName>
    <definedName name="netto" hidden="1">'[4]Munka 1'!#REF!</definedName>
    <definedName name="Nógrád">[1]Ritának1!$FP$1:$GB$110</definedName>
    <definedName name="_xlnm.Print_Area" localSheetId="0">'SZ_ÜSZI_Ig. adatok '!$B$1:$J$34</definedName>
    <definedName name="Oktatás">[1]Ritának1!$AC$1:$AO$110</definedName>
    <definedName name="OLL">#REF!</definedName>
    <definedName name="OPO">[11]Ritának2!$P$1:$AB$110</definedName>
    <definedName name="összes">#REF!</definedName>
    <definedName name="Pest">[12]Ritának!#REF!</definedName>
    <definedName name="ppest">[12]Ritának!#REF!</definedName>
    <definedName name="sasasas" hidden="1">'[13]42. sz. c (2002.) tan.'!#REF!</definedName>
    <definedName name="sdASAn" hidden="1">'[13]42. sz. c (2002.) tan.'!#REF!</definedName>
    <definedName name="Somogy">[12]Ritának!#REF!</definedName>
    <definedName name="sorok_azonÖsszes_ell_legm_szint">#REF!</definedName>
    <definedName name="Szabolcs">[12]Ritának!#REF!</definedName>
    <definedName name="Szolnok">[12]Ritának!#REF!</definedName>
    <definedName name="SZTADI">[1]Ritának1!$P$1:$AB$110</definedName>
    <definedName name="táblacím">#REF!</definedName>
    <definedName name="Tolna">[12]Ritának!#REF!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" l="1"/>
  <c r="F33" i="5"/>
  <c r="H33" i="5" s="1"/>
  <c r="G32" i="5"/>
  <c r="F32" i="5"/>
  <c r="H32" i="5" s="1"/>
  <c r="E31" i="5"/>
  <c r="G31" i="5" s="1"/>
  <c r="G30" i="5"/>
  <c r="F30" i="5"/>
  <c r="H30" i="5" s="1"/>
  <c r="E29" i="5"/>
  <c r="D28" i="5"/>
  <c r="J20" i="5"/>
  <c r="I20" i="5"/>
  <c r="H20" i="5"/>
  <c r="G20" i="5"/>
  <c r="F20" i="5"/>
  <c r="E20" i="5"/>
  <c r="D20" i="5"/>
  <c r="J12" i="5"/>
  <c r="I12" i="5"/>
  <c r="H12" i="5"/>
  <c r="G12" i="5"/>
  <c r="F12" i="5"/>
  <c r="E12" i="5"/>
  <c r="D12" i="5"/>
  <c r="J4" i="5"/>
  <c r="I4" i="5"/>
  <c r="H4" i="5"/>
  <c r="G4" i="5"/>
  <c r="F4" i="5"/>
  <c r="E4" i="5"/>
  <c r="D4" i="5"/>
  <c r="F29" i="5" l="1"/>
  <c r="G29" i="5"/>
  <c r="G28" i="5"/>
  <c r="H29" i="5"/>
  <c r="E28" i="5"/>
  <c r="F31" i="5"/>
  <c r="H31" i="5" s="1"/>
  <c r="H28" i="5" l="1"/>
  <c r="F28" i="5"/>
</calcChain>
</file>

<file path=xl/sharedStrings.xml><?xml version="1.0" encoding="utf-8"?>
<sst xmlns="http://schemas.openxmlformats.org/spreadsheetml/2006/main" count="56" uniqueCount="35">
  <si>
    <t>Ügyfélszolgálati információk alakulása 2019. évben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</si>
  <si>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</si>
  <si>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</si>
  <si>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</si>
  <si>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</si>
  <si>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</si>
  <si>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</si>
  <si>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</si>
  <si>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</si>
  <si>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Kiadott igazolások száma: db</t>
  </si>
  <si>
    <t>adóigazolás: db</t>
  </si>
  <si>
    <t>jövedelemigazolás: db</t>
  </si>
  <si>
    <t>illetőségigazolás: db</t>
  </si>
  <si>
    <t>Hátralék rendezés: db</t>
  </si>
  <si>
    <t>Hátralék rendezés: ezer forint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</si>
  <si>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</si>
  <si>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</si>
  <si>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</si>
  <si>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</si>
  <si>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</si>
  <si>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</si>
  <si>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</si>
  <si>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</si>
  <si>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</si>
  <si>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</si>
  <si>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</si>
  <si>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</si>
  <si>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</si>
  <si>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</si>
  <si>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Ebből</t>
  </si>
  <si>
    <t>Tolna Megyei Adó- és Vámigazgatóság</t>
  </si>
  <si>
    <t>Kiemelt Adó-és Vámigazgatóság</t>
  </si>
  <si>
    <t>Országos összesen</t>
  </si>
  <si>
    <t>fővárosi székhelyű igazgatóságok</t>
  </si>
  <si>
    <t>vidéki székhelyű igazgatóságok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</si>
</sst>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19">
    <xf numFmtId="0" fontId="0" fillId="0" borderId="0" xfId="0"/>
    <xf numFmtId="0" fontId="3" fillId="0" borderId="0" xfId="2"/>
    <xf numFmtId="3" fontId="3" fillId="0" borderId="0" xfId="2" applyNumberFormat="1"/>
    <xf numFmtId="0" fontId="3" fillId="0" borderId="0" xfId="2" applyAlignment="1">
      <alignment vertical="center"/>
    </xf>
    <xf numFmtId="0" fontId="3" fillId="0" borderId="0" xfId="2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3" fontId="4" fillId="2" borderId="0" xfId="2" applyNumberFormat="1" applyFont="1" applyFill="1"/>
    <xf numFmtId="0" fontId="4" fillId="3" borderId="0" xfId="2" applyFont="1" applyFill="1"/>
    <xf numFmtId="1" fontId="3" fillId="0" borderId="0" xfId="2" applyNumberFormat="1"/>
    <xf numFmtId="3" fontId="3" fillId="0" borderId="0" xfId="2" applyNumberFormat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3" fontId="4" fillId="0" borderId="0" xfId="2" applyNumberFormat="1" applyFont="1"/>
    <xf numFmtId="3" fontId="3" fillId="0" borderId="0" xfId="2" applyNumberFormat="1" applyAlignment="1">
      <alignment horizontal="center"/>
    </xf>
    <xf numFmtId="0" fontId="3" fillId="0" borderId="0" xfId="2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4" fillId="2" borderId="0" xfId="2" applyFont="1" applyFill="1" applyAlignment="1"/>
    <xf numFmtId="0" fontId="3" fillId="0" borderId="0" xfId="2" applyAlignment="1"/>
    <xf numFmtId="1" fontId="3" fillId="0" borderId="0" xfId="2" applyNumberFormat="1" applyAlignment="1"/>
  </cellXfs>
  <cellStyles count="16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4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Százalék 2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B1:J34"/>
  <sheetViews>
    <sheetView tabSelected="1" zoomScale="110" zoomScaleNormal="110" workbookViewId="0">
      <selection activeCell="B1" sqref="B1:J1"/>
    </sheetView>
  </sheetViews>
  <sheetFormatPr defaultRowHeight="12.75"/>
  <cols>
    <col min="1" max="1" width="2.375" style="1" customWidth="1"/>
    <col min="2" max="2" width="8.75" style="1"/>
    <col min="3" max="3" width="17.75" style="1" customWidth="1"/>
    <col min="4" max="10" width="20.125" style="1" customWidth="1"/>
    <col min="11" max="256" width="8.75" style="1"/>
    <col min="257" max="257" width="2.375" style="1" customWidth="1"/>
    <col min="258" max="258" width="8.75" style="1"/>
    <col min="259" max="259" width="17.75" style="1" customWidth="1"/>
    <col min="260" max="266" width="20.125" style="1" customWidth="1"/>
    <col min="267" max="512" width="8.75" style="1"/>
    <col min="513" max="513" width="2.375" style="1" customWidth="1"/>
    <col min="514" max="514" width="8.75" style="1"/>
    <col min="515" max="515" width="17.75" style="1" customWidth="1"/>
    <col min="516" max="522" width="20.125" style="1" customWidth="1"/>
    <col min="523" max="768" width="8.75" style="1"/>
    <col min="769" max="769" width="2.375" style="1" customWidth="1"/>
    <col min="770" max="770" width="8.75" style="1"/>
    <col min="771" max="771" width="17.75" style="1" customWidth="1"/>
    <col min="772" max="778" width="20.125" style="1" customWidth="1"/>
    <col min="779" max="1024" width="8.75" style="1"/>
    <col min="1025" max="1025" width="2.375" style="1" customWidth="1"/>
    <col min="1026" max="1026" width="8.75" style="1"/>
    <col min="1027" max="1027" width="17.75" style="1" customWidth="1"/>
    <col min="1028" max="1034" width="20.125" style="1" customWidth="1"/>
    <col min="1035" max="1280" width="8.75" style="1"/>
    <col min="1281" max="1281" width="2.375" style="1" customWidth="1"/>
    <col min="1282" max="1282" width="8.75" style="1"/>
    <col min="1283" max="1283" width="17.75" style="1" customWidth="1"/>
    <col min="1284" max="1290" width="20.125" style="1" customWidth="1"/>
    <col min="1291" max="1536" width="8.75" style="1"/>
    <col min="1537" max="1537" width="2.375" style="1" customWidth="1"/>
    <col min="1538" max="1538" width="8.75" style="1"/>
    <col min="1539" max="1539" width="17.75" style="1" customWidth="1"/>
    <col min="1540" max="1546" width="20.125" style="1" customWidth="1"/>
    <col min="1547" max="1792" width="8.75" style="1"/>
    <col min="1793" max="1793" width="2.375" style="1" customWidth="1"/>
    <col min="1794" max="1794" width="8.75" style="1"/>
    <col min="1795" max="1795" width="17.75" style="1" customWidth="1"/>
    <col min="1796" max="1802" width="20.125" style="1" customWidth="1"/>
    <col min="1803" max="2048" width="8.75" style="1"/>
    <col min="2049" max="2049" width="2.375" style="1" customWidth="1"/>
    <col min="2050" max="2050" width="8.75" style="1"/>
    <col min="2051" max="2051" width="17.75" style="1" customWidth="1"/>
    <col min="2052" max="2058" width="20.125" style="1" customWidth="1"/>
    <col min="2059" max="2304" width="8.75" style="1"/>
    <col min="2305" max="2305" width="2.375" style="1" customWidth="1"/>
    <col min="2306" max="2306" width="8.75" style="1"/>
    <col min="2307" max="2307" width="17.75" style="1" customWidth="1"/>
    <col min="2308" max="2314" width="20.125" style="1" customWidth="1"/>
    <col min="2315" max="2560" width="8.75" style="1"/>
    <col min="2561" max="2561" width="2.375" style="1" customWidth="1"/>
    <col min="2562" max="2562" width="8.75" style="1"/>
    <col min="2563" max="2563" width="17.75" style="1" customWidth="1"/>
    <col min="2564" max="2570" width="20.125" style="1" customWidth="1"/>
    <col min="2571" max="2816" width="8.75" style="1"/>
    <col min="2817" max="2817" width="2.375" style="1" customWidth="1"/>
    <col min="2818" max="2818" width="8.75" style="1"/>
    <col min="2819" max="2819" width="17.75" style="1" customWidth="1"/>
    <col min="2820" max="2826" width="20.125" style="1" customWidth="1"/>
    <col min="2827" max="3072" width="8.75" style="1"/>
    <col min="3073" max="3073" width="2.375" style="1" customWidth="1"/>
    <col min="3074" max="3074" width="8.75" style="1"/>
    <col min="3075" max="3075" width="17.75" style="1" customWidth="1"/>
    <col min="3076" max="3082" width="20.125" style="1" customWidth="1"/>
    <col min="3083" max="3328" width="8.75" style="1"/>
    <col min="3329" max="3329" width="2.375" style="1" customWidth="1"/>
    <col min="3330" max="3330" width="8.75" style="1"/>
    <col min="3331" max="3331" width="17.75" style="1" customWidth="1"/>
    <col min="3332" max="3338" width="20.125" style="1" customWidth="1"/>
    <col min="3339" max="3584" width="8.75" style="1"/>
    <col min="3585" max="3585" width="2.375" style="1" customWidth="1"/>
    <col min="3586" max="3586" width="8.75" style="1"/>
    <col min="3587" max="3587" width="17.75" style="1" customWidth="1"/>
    <col min="3588" max="3594" width="20.125" style="1" customWidth="1"/>
    <col min="3595" max="3840" width="8.75" style="1"/>
    <col min="3841" max="3841" width="2.375" style="1" customWidth="1"/>
    <col min="3842" max="3842" width="8.75" style="1"/>
    <col min="3843" max="3843" width="17.75" style="1" customWidth="1"/>
    <col min="3844" max="3850" width="20.125" style="1" customWidth="1"/>
    <col min="3851" max="4096" width="8.75" style="1"/>
    <col min="4097" max="4097" width="2.375" style="1" customWidth="1"/>
    <col min="4098" max="4098" width="8.75" style="1"/>
    <col min="4099" max="4099" width="17.75" style="1" customWidth="1"/>
    <col min="4100" max="4106" width="20.125" style="1" customWidth="1"/>
    <col min="4107" max="4352" width="8.75" style="1"/>
    <col min="4353" max="4353" width="2.375" style="1" customWidth="1"/>
    <col min="4354" max="4354" width="8.75" style="1"/>
    <col min="4355" max="4355" width="17.75" style="1" customWidth="1"/>
    <col min="4356" max="4362" width="20.125" style="1" customWidth="1"/>
    <col min="4363" max="4608" width="8.75" style="1"/>
    <col min="4609" max="4609" width="2.375" style="1" customWidth="1"/>
    <col min="4610" max="4610" width="8.75" style="1"/>
    <col min="4611" max="4611" width="17.75" style="1" customWidth="1"/>
    <col min="4612" max="4618" width="20.125" style="1" customWidth="1"/>
    <col min="4619" max="4864" width="8.75" style="1"/>
    <col min="4865" max="4865" width="2.375" style="1" customWidth="1"/>
    <col min="4866" max="4866" width="8.75" style="1"/>
    <col min="4867" max="4867" width="17.75" style="1" customWidth="1"/>
    <col min="4868" max="4874" width="20.125" style="1" customWidth="1"/>
    <col min="4875" max="5120" width="8.75" style="1"/>
    <col min="5121" max="5121" width="2.375" style="1" customWidth="1"/>
    <col min="5122" max="5122" width="8.75" style="1"/>
    <col min="5123" max="5123" width="17.75" style="1" customWidth="1"/>
    <col min="5124" max="5130" width="20.125" style="1" customWidth="1"/>
    <col min="5131" max="5376" width="8.75" style="1"/>
    <col min="5377" max="5377" width="2.375" style="1" customWidth="1"/>
    <col min="5378" max="5378" width="8.75" style="1"/>
    <col min="5379" max="5379" width="17.75" style="1" customWidth="1"/>
    <col min="5380" max="5386" width="20.125" style="1" customWidth="1"/>
    <col min="5387" max="5632" width="8.75" style="1"/>
    <col min="5633" max="5633" width="2.375" style="1" customWidth="1"/>
    <col min="5634" max="5634" width="8.75" style="1"/>
    <col min="5635" max="5635" width="17.75" style="1" customWidth="1"/>
    <col min="5636" max="5642" width="20.125" style="1" customWidth="1"/>
    <col min="5643" max="5888" width="8.75" style="1"/>
    <col min="5889" max="5889" width="2.375" style="1" customWidth="1"/>
    <col min="5890" max="5890" width="8.75" style="1"/>
    <col min="5891" max="5891" width="17.75" style="1" customWidth="1"/>
    <col min="5892" max="5898" width="20.125" style="1" customWidth="1"/>
    <col min="5899" max="6144" width="8.75" style="1"/>
    <col min="6145" max="6145" width="2.375" style="1" customWidth="1"/>
    <col min="6146" max="6146" width="8.75" style="1"/>
    <col min="6147" max="6147" width="17.75" style="1" customWidth="1"/>
    <col min="6148" max="6154" width="20.125" style="1" customWidth="1"/>
    <col min="6155" max="6400" width="8.75" style="1"/>
    <col min="6401" max="6401" width="2.375" style="1" customWidth="1"/>
    <col min="6402" max="6402" width="8.75" style="1"/>
    <col min="6403" max="6403" width="17.75" style="1" customWidth="1"/>
    <col min="6404" max="6410" width="20.125" style="1" customWidth="1"/>
    <col min="6411" max="6656" width="8.75" style="1"/>
    <col min="6657" max="6657" width="2.375" style="1" customWidth="1"/>
    <col min="6658" max="6658" width="8.75" style="1"/>
    <col min="6659" max="6659" width="17.75" style="1" customWidth="1"/>
    <col min="6660" max="6666" width="20.125" style="1" customWidth="1"/>
    <col min="6667" max="6912" width="8.75" style="1"/>
    <col min="6913" max="6913" width="2.375" style="1" customWidth="1"/>
    <col min="6914" max="6914" width="8.75" style="1"/>
    <col min="6915" max="6915" width="17.75" style="1" customWidth="1"/>
    <col min="6916" max="6922" width="20.125" style="1" customWidth="1"/>
    <col min="6923" max="7168" width="8.75" style="1"/>
    <col min="7169" max="7169" width="2.375" style="1" customWidth="1"/>
    <col min="7170" max="7170" width="8.75" style="1"/>
    <col min="7171" max="7171" width="17.75" style="1" customWidth="1"/>
    <col min="7172" max="7178" width="20.125" style="1" customWidth="1"/>
    <col min="7179" max="7424" width="8.75" style="1"/>
    <col min="7425" max="7425" width="2.375" style="1" customWidth="1"/>
    <col min="7426" max="7426" width="8.75" style="1"/>
    <col min="7427" max="7427" width="17.75" style="1" customWidth="1"/>
    <col min="7428" max="7434" width="20.125" style="1" customWidth="1"/>
    <col min="7435" max="7680" width="8.75" style="1"/>
    <col min="7681" max="7681" width="2.375" style="1" customWidth="1"/>
    <col min="7682" max="7682" width="8.75" style="1"/>
    <col min="7683" max="7683" width="17.75" style="1" customWidth="1"/>
    <col min="7684" max="7690" width="20.125" style="1" customWidth="1"/>
    <col min="7691" max="7936" width="8.75" style="1"/>
    <col min="7937" max="7937" width="2.375" style="1" customWidth="1"/>
    <col min="7938" max="7938" width="8.75" style="1"/>
    <col min="7939" max="7939" width="17.75" style="1" customWidth="1"/>
    <col min="7940" max="7946" width="20.125" style="1" customWidth="1"/>
    <col min="7947" max="8192" width="8.75" style="1"/>
    <col min="8193" max="8193" width="2.375" style="1" customWidth="1"/>
    <col min="8194" max="8194" width="8.75" style="1"/>
    <col min="8195" max="8195" width="17.75" style="1" customWidth="1"/>
    <col min="8196" max="8202" width="20.125" style="1" customWidth="1"/>
    <col min="8203" max="8448" width="8.75" style="1"/>
    <col min="8449" max="8449" width="2.375" style="1" customWidth="1"/>
    <col min="8450" max="8450" width="8.75" style="1"/>
    <col min="8451" max="8451" width="17.75" style="1" customWidth="1"/>
    <col min="8452" max="8458" width="20.125" style="1" customWidth="1"/>
    <col min="8459" max="8704" width="8.75" style="1"/>
    <col min="8705" max="8705" width="2.375" style="1" customWidth="1"/>
    <col min="8706" max="8706" width="8.75" style="1"/>
    <col min="8707" max="8707" width="17.75" style="1" customWidth="1"/>
    <col min="8708" max="8714" width="20.125" style="1" customWidth="1"/>
    <col min="8715" max="8960" width="8.75" style="1"/>
    <col min="8961" max="8961" width="2.375" style="1" customWidth="1"/>
    <col min="8962" max="8962" width="8.75" style="1"/>
    <col min="8963" max="8963" width="17.75" style="1" customWidth="1"/>
    <col min="8964" max="8970" width="20.125" style="1" customWidth="1"/>
    <col min="8971" max="9216" width="8.75" style="1"/>
    <col min="9217" max="9217" width="2.375" style="1" customWidth="1"/>
    <col min="9218" max="9218" width="8.75" style="1"/>
    <col min="9219" max="9219" width="17.75" style="1" customWidth="1"/>
    <col min="9220" max="9226" width="20.125" style="1" customWidth="1"/>
    <col min="9227" max="9472" width="8.75" style="1"/>
    <col min="9473" max="9473" width="2.375" style="1" customWidth="1"/>
    <col min="9474" max="9474" width="8.75" style="1"/>
    <col min="9475" max="9475" width="17.75" style="1" customWidth="1"/>
    <col min="9476" max="9482" width="20.125" style="1" customWidth="1"/>
    <col min="9483" max="9728" width="8.75" style="1"/>
    <col min="9729" max="9729" width="2.375" style="1" customWidth="1"/>
    <col min="9730" max="9730" width="8.75" style="1"/>
    <col min="9731" max="9731" width="17.75" style="1" customWidth="1"/>
    <col min="9732" max="9738" width="20.125" style="1" customWidth="1"/>
    <col min="9739" max="9984" width="8.75" style="1"/>
    <col min="9985" max="9985" width="2.375" style="1" customWidth="1"/>
    <col min="9986" max="9986" width="8.75" style="1"/>
    <col min="9987" max="9987" width="17.75" style="1" customWidth="1"/>
    <col min="9988" max="9994" width="20.125" style="1" customWidth="1"/>
    <col min="9995" max="10240" width="8.75" style="1"/>
    <col min="10241" max="10241" width="2.375" style="1" customWidth="1"/>
    <col min="10242" max="10242" width="8.75" style="1"/>
    <col min="10243" max="10243" width="17.75" style="1" customWidth="1"/>
    <col min="10244" max="10250" width="20.125" style="1" customWidth="1"/>
    <col min="10251" max="10496" width="8.75" style="1"/>
    <col min="10497" max="10497" width="2.375" style="1" customWidth="1"/>
    <col min="10498" max="10498" width="8.75" style="1"/>
    <col min="10499" max="10499" width="17.75" style="1" customWidth="1"/>
    <col min="10500" max="10506" width="20.125" style="1" customWidth="1"/>
    <col min="10507" max="10752" width="8.75" style="1"/>
    <col min="10753" max="10753" width="2.375" style="1" customWidth="1"/>
    <col min="10754" max="10754" width="8.75" style="1"/>
    <col min="10755" max="10755" width="17.75" style="1" customWidth="1"/>
    <col min="10756" max="10762" width="20.125" style="1" customWidth="1"/>
    <col min="10763" max="11008" width="8.75" style="1"/>
    <col min="11009" max="11009" width="2.375" style="1" customWidth="1"/>
    <col min="11010" max="11010" width="8.75" style="1"/>
    <col min="11011" max="11011" width="17.75" style="1" customWidth="1"/>
    <col min="11012" max="11018" width="20.125" style="1" customWidth="1"/>
    <col min="11019" max="11264" width="8.75" style="1"/>
    <col min="11265" max="11265" width="2.375" style="1" customWidth="1"/>
    <col min="11266" max="11266" width="8.75" style="1"/>
    <col min="11267" max="11267" width="17.75" style="1" customWidth="1"/>
    <col min="11268" max="11274" width="20.125" style="1" customWidth="1"/>
    <col min="11275" max="11520" width="8.75" style="1"/>
    <col min="11521" max="11521" width="2.375" style="1" customWidth="1"/>
    <col min="11522" max="11522" width="8.75" style="1"/>
    <col min="11523" max="11523" width="17.75" style="1" customWidth="1"/>
    <col min="11524" max="11530" width="20.125" style="1" customWidth="1"/>
    <col min="11531" max="11776" width="8.75" style="1"/>
    <col min="11777" max="11777" width="2.375" style="1" customWidth="1"/>
    <col min="11778" max="11778" width="8.75" style="1"/>
    <col min="11779" max="11779" width="17.75" style="1" customWidth="1"/>
    <col min="11780" max="11786" width="20.125" style="1" customWidth="1"/>
    <col min="11787" max="12032" width="8.75" style="1"/>
    <col min="12033" max="12033" width="2.375" style="1" customWidth="1"/>
    <col min="12034" max="12034" width="8.75" style="1"/>
    <col min="12035" max="12035" width="17.75" style="1" customWidth="1"/>
    <col min="12036" max="12042" width="20.125" style="1" customWidth="1"/>
    <col min="12043" max="12288" width="8.75" style="1"/>
    <col min="12289" max="12289" width="2.375" style="1" customWidth="1"/>
    <col min="12290" max="12290" width="8.75" style="1"/>
    <col min="12291" max="12291" width="17.75" style="1" customWidth="1"/>
    <col min="12292" max="12298" width="20.125" style="1" customWidth="1"/>
    <col min="12299" max="12544" width="8.75" style="1"/>
    <col min="12545" max="12545" width="2.375" style="1" customWidth="1"/>
    <col min="12546" max="12546" width="8.75" style="1"/>
    <col min="12547" max="12547" width="17.75" style="1" customWidth="1"/>
    <col min="12548" max="12554" width="20.125" style="1" customWidth="1"/>
    <col min="12555" max="12800" width="8.75" style="1"/>
    <col min="12801" max="12801" width="2.375" style="1" customWidth="1"/>
    <col min="12802" max="12802" width="8.75" style="1"/>
    <col min="12803" max="12803" width="17.75" style="1" customWidth="1"/>
    <col min="12804" max="12810" width="20.125" style="1" customWidth="1"/>
    <col min="12811" max="13056" width="8.75" style="1"/>
    <col min="13057" max="13057" width="2.375" style="1" customWidth="1"/>
    <col min="13058" max="13058" width="8.75" style="1"/>
    <col min="13059" max="13059" width="17.75" style="1" customWidth="1"/>
    <col min="13060" max="13066" width="20.125" style="1" customWidth="1"/>
    <col min="13067" max="13312" width="8.75" style="1"/>
    <col min="13313" max="13313" width="2.375" style="1" customWidth="1"/>
    <col min="13314" max="13314" width="8.75" style="1"/>
    <col min="13315" max="13315" width="17.75" style="1" customWidth="1"/>
    <col min="13316" max="13322" width="20.125" style="1" customWidth="1"/>
    <col min="13323" max="13568" width="8.75" style="1"/>
    <col min="13569" max="13569" width="2.375" style="1" customWidth="1"/>
    <col min="13570" max="13570" width="8.75" style="1"/>
    <col min="13571" max="13571" width="17.75" style="1" customWidth="1"/>
    <col min="13572" max="13578" width="20.125" style="1" customWidth="1"/>
    <col min="13579" max="13824" width="8.75" style="1"/>
    <col min="13825" max="13825" width="2.375" style="1" customWidth="1"/>
    <col min="13826" max="13826" width="8.75" style="1"/>
    <col min="13827" max="13827" width="17.75" style="1" customWidth="1"/>
    <col min="13828" max="13834" width="20.125" style="1" customWidth="1"/>
    <col min="13835" max="14080" width="8.75" style="1"/>
    <col min="14081" max="14081" width="2.375" style="1" customWidth="1"/>
    <col min="14082" max="14082" width="8.75" style="1"/>
    <col min="14083" max="14083" width="17.75" style="1" customWidth="1"/>
    <col min="14084" max="14090" width="20.125" style="1" customWidth="1"/>
    <col min="14091" max="14336" width="8.75" style="1"/>
    <col min="14337" max="14337" width="2.375" style="1" customWidth="1"/>
    <col min="14338" max="14338" width="8.75" style="1"/>
    <col min="14339" max="14339" width="17.75" style="1" customWidth="1"/>
    <col min="14340" max="14346" width="20.125" style="1" customWidth="1"/>
    <col min="14347" max="14592" width="8.75" style="1"/>
    <col min="14593" max="14593" width="2.375" style="1" customWidth="1"/>
    <col min="14594" max="14594" width="8.75" style="1"/>
    <col min="14595" max="14595" width="17.75" style="1" customWidth="1"/>
    <col min="14596" max="14602" width="20.125" style="1" customWidth="1"/>
    <col min="14603" max="14848" width="8.75" style="1"/>
    <col min="14849" max="14849" width="2.375" style="1" customWidth="1"/>
    <col min="14850" max="14850" width="8.75" style="1"/>
    <col min="14851" max="14851" width="17.75" style="1" customWidth="1"/>
    <col min="14852" max="14858" width="20.125" style="1" customWidth="1"/>
    <col min="14859" max="15104" width="8.75" style="1"/>
    <col min="15105" max="15105" width="2.375" style="1" customWidth="1"/>
    <col min="15106" max="15106" width="8.75" style="1"/>
    <col min="15107" max="15107" width="17.75" style="1" customWidth="1"/>
    <col min="15108" max="15114" width="20.125" style="1" customWidth="1"/>
    <col min="15115" max="15360" width="8.75" style="1"/>
    <col min="15361" max="15361" width="2.375" style="1" customWidth="1"/>
    <col min="15362" max="15362" width="8.75" style="1"/>
    <col min="15363" max="15363" width="17.75" style="1" customWidth="1"/>
    <col min="15364" max="15370" width="20.125" style="1" customWidth="1"/>
    <col min="15371" max="15616" width="8.75" style="1"/>
    <col min="15617" max="15617" width="2.375" style="1" customWidth="1"/>
    <col min="15618" max="15618" width="8.75" style="1"/>
    <col min="15619" max="15619" width="17.75" style="1" customWidth="1"/>
    <col min="15620" max="15626" width="20.125" style="1" customWidth="1"/>
    <col min="15627" max="15872" width="8.75" style="1"/>
    <col min="15873" max="15873" width="2.375" style="1" customWidth="1"/>
    <col min="15874" max="15874" width="8.75" style="1"/>
    <col min="15875" max="15875" width="17.75" style="1" customWidth="1"/>
    <col min="15876" max="15882" width="20.125" style="1" customWidth="1"/>
    <col min="15883" max="16128" width="8.75" style="1"/>
    <col min="16129" max="16129" width="2.375" style="1" customWidth="1"/>
    <col min="16130" max="16130" width="8.75" style="1"/>
    <col min="16131" max="16131" width="17.75" style="1" customWidth="1"/>
    <col min="16132" max="16138" width="20.125" style="1" customWidth="1"/>
    <col min="16139" max="16384" width="8.75" style="1"/>
  </cols>
  <sheetData>
    <row r="1" spans="2:10" s="3" customFormat="1" ht="15.6" customHeight="1">
      <c r="B1" s="14" t="s">
        <v>0</v>
      </c>
      <c r="C1" s="15"/>
      <c r="D1" s="15"/>
      <c r="E1" s="15"/>
      <c r="F1" s="15"/>
      <c r="G1" s="15"/>
      <c r="H1" s="15"/>
      <c r="I1" s="15"/>
      <c r="J1" s="15"/>
    </row>
    <row r="3" spans="2:10" s="4" customFormat="1" ht="37.9" customHeight="1">
      <c r="B3" s="13" t="s">
        <v>1</v>
      </c>
      <c r="C3" s="13"/>
      <c r="D3" s="4" t="s">
        <v>2</v>
      </c>
      <c r="E3" s="5" t="s">
        <v>3</v>
      </c>
      <c r="F3" s="5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2:10" s="7" customFormat="1">
      <c r="B4" s="16" t="s">
        <v>9</v>
      </c>
      <c r="C4" s="16"/>
      <c r="D4" s="6">
        <f t="shared" ref="D4:J4" si="0">SUM(D5:D7)</f>
        <v>61938</v>
      </c>
      <c r="E4" s="6">
        <f t="shared" si="0"/>
        <v>53889</v>
      </c>
      <c r="F4" s="6">
        <f t="shared" si="0"/>
        <v>47756</v>
      </c>
      <c r="G4" s="6">
        <f t="shared" si="0"/>
        <v>81294</v>
      </c>
      <c r="H4" s="6">
        <f t="shared" si="0"/>
        <v>39800</v>
      </c>
      <c r="I4" s="6">
        <f t="shared" si="0"/>
        <v>19332</v>
      </c>
      <c r="J4" s="6">
        <f t="shared" si="0"/>
        <v>11939</v>
      </c>
    </row>
    <row r="5" spans="2:10">
      <c r="C5" s="1" t="s">
        <v>10</v>
      </c>
      <c r="D5" s="2">
        <v>36486</v>
      </c>
      <c r="E5" s="2">
        <v>33594</v>
      </c>
      <c r="F5" s="2">
        <v>29967</v>
      </c>
      <c r="G5" s="2">
        <v>51026</v>
      </c>
      <c r="H5" s="2">
        <v>26984</v>
      </c>
      <c r="I5" s="2">
        <v>12992</v>
      </c>
      <c r="J5" s="2">
        <v>8633</v>
      </c>
    </row>
    <row r="6" spans="2:10">
      <c r="C6" s="1" t="s">
        <v>11</v>
      </c>
      <c r="D6" s="2">
        <v>20952</v>
      </c>
      <c r="E6" s="2">
        <v>18479</v>
      </c>
      <c r="F6" s="2">
        <v>15806</v>
      </c>
      <c r="G6" s="2">
        <v>28645</v>
      </c>
      <c r="H6" s="2">
        <v>12250</v>
      </c>
      <c r="I6" s="2">
        <v>6061</v>
      </c>
      <c r="J6" s="2">
        <v>3091</v>
      </c>
    </row>
    <row r="7" spans="2:10">
      <c r="C7" s="1" t="s">
        <v>12</v>
      </c>
      <c r="D7" s="2">
        <v>4500</v>
      </c>
      <c r="E7" s="2">
        <v>1816</v>
      </c>
      <c r="F7" s="2">
        <v>1983</v>
      </c>
      <c r="G7" s="2">
        <v>1623</v>
      </c>
      <c r="H7" s="2">
        <v>566</v>
      </c>
      <c r="I7" s="2">
        <v>279</v>
      </c>
      <c r="J7" s="2">
        <v>215</v>
      </c>
    </row>
    <row r="8" spans="2:10">
      <c r="B8" s="17" t="s">
        <v>13</v>
      </c>
      <c r="C8" s="17"/>
      <c r="D8" s="2">
        <v>164</v>
      </c>
      <c r="E8" s="2">
        <v>282</v>
      </c>
      <c r="F8" s="2">
        <v>264</v>
      </c>
      <c r="G8" s="2">
        <v>291</v>
      </c>
      <c r="H8" s="2">
        <v>2130</v>
      </c>
      <c r="I8" s="2">
        <v>49</v>
      </c>
      <c r="J8" s="2">
        <v>1407</v>
      </c>
    </row>
    <row r="9" spans="2:10" s="8" customFormat="1">
      <c r="B9" s="18" t="s">
        <v>14</v>
      </c>
      <c r="C9" s="18"/>
      <c r="D9" s="2">
        <v>64391.178</v>
      </c>
      <c r="E9" s="2">
        <v>33301.216999999997</v>
      </c>
      <c r="F9" s="2">
        <v>39040.947</v>
      </c>
      <c r="G9" s="2">
        <v>58934.837</v>
      </c>
      <c r="H9" s="2">
        <v>411337.32699999999</v>
      </c>
      <c r="I9" s="2">
        <v>1768.8979999999999</v>
      </c>
      <c r="J9" s="2">
        <v>133310.92800000001</v>
      </c>
    </row>
    <row r="10" spans="2:10" ht="13.15" customHeight="1">
      <c r="D10" s="2"/>
      <c r="E10" s="2"/>
      <c r="F10" s="2"/>
      <c r="G10" s="2"/>
      <c r="H10" s="2"/>
      <c r="I10" s="2"/>
      <c r="J10" s="2"/>
    </row>
    <row r="11" spans="2:10" s="4" customFormat="1" ht="37.9" customHeight="1">
      <c r="B11" s="13" t="s">
        <v>1</v>
      </c>
      <c r="C11" s="13"/>
      <c r="D11" s="9" t="s">
        <v>15</v>
      </c>
      <c r="E11" s="10" t="s">
        <v>16</v>
      </c>
      <c r="F11" s="10" t="s">
        <v>17</v>
      </c>
      <c r="G11" s="9" t="s">
        <v>18</v>
      </c>
      <c r="H11" s="9" t="s">
        <v>19</v>
      </c>
      <c r="I11" s="9" t="s">
        <v>20</v>
      </c>
      <c r="J11" s="9" t="s">
        <v>21</v>
      </c>
    </row>
    <row r="12" spans="2:10">
      <c r="B12" s="16" t="s">
        <v>9</v>
      </c>
      <c r="C12" s="16"/>
      <c r="D12" s="6">
        <f t="shared" ref="D12:J12" si="1">SUM(D13:D15)</f>
        <v>41226</v>
      </c>
      <c r="E12" s="6">
        <f t="shared" si="1"/>
        <v>20577</v>
      </c>
      <c r="F12" s="6">
        <f t="shared" si="1"/>
        <v>39684</v>
      </c>
      <c r="G12" s="6">
        <f t="shared" si="1"/>
        <v>35488</v>
      </c>
      <c r="H12" s="6">
        <f t="shared" si="1"/>
        <v>22579</v>
      </c>
      <c r="I12" s="6">
        <f t="shared" si="1"/>
        <v>29578</v>
      </c>
      <c r="J12" s="6">
        <f t="shared" si="1"/>
        <v>33924</v>
      </c>
    </row>
    <row r="13" spans="2:10">
      <c r="C13" s="1" t="s">
        <v>10</v>
      </c>
      <c r="D13" s="2">
        <v>28261</v>
      </c>
      <c r="E13" s="2">
        <v>13692</v>
      </c>
      <c r="F13" s="2">
        <v>25054</v>
      </c>
      <c r="G13" s="2">
        <v>23694</v>
      </c>
      <c r="H13" s="2">
        <v>15788</v>
      </c>
      <c r="I13" s="2">
        <v>20153</v>
      </c>
      <c r="J13" s="2">
        <v>21932</v>
      </c>
    </row>
    <row r="14" spans="2:10">
      <c r="C14" s="1" t="s">
        <v>11</v>
      </c>
      <c r="D14" s="2">
        <v>12421</v>
      </c>
      <c r="E14" s="2">
        <v>6688</v>
      </c>
      <c r="F14" s="2">
        <v>14345</v>
      </c>
      <c r="G14" s="2">
        <v>11358</v>
      </c>
      <c r="H14" s="2">
        <v>6565</v>
      </c>
      <c r="I14" s="2">
        <v>8919</v>
      </c>
      <c r="J14" s="2">
        <v>11495</v>
      </c>
    </row>
    <row r="15" spans="2:10">
      <c r="C15" s="1" t="s">
        <v>12</v>
      </c>
      <c r="D15" s="2">
        <v>544</v>
      </c>
      <c r="E15" s="2">
        <v>197</v>
      </c>
      <c r="F15" s="2">
        <v>285</v>
      </c>
      <c r="G15" s="2">
        <v>436</v>
      </c>
      <c r="H15" s="2">
        <v>226</v>
      </c>
      <c r="I15" s="2">
        <v>506</v>
      </c>
      <c r="J15" s="2">
        <v>497</v>
      </c>
    </row>
    <row r="16" spans="2:10">
      <c r="B16" s="17" t="s">
        <v>13</v>
      </c>
      <c r="C16" s="17"/>
      <c r="D16" s="2">
        <v>68</v>
      </c>
      <c r="E16" s="2">
        <v>377</v>
      </c>
      <c r="F16" s="2">
        <v>376</v>
      </c>
      <c r="G16" s="2">
        <v>417</v>
      </c>
      <c r="H16" s="2">
        <v>200</v>
      </c>
      <c r="I16" s="2">
        <v>315</v>
      </c>
      <c r="J16" s="2">
        <v>279</v>
      </c>
    </row>
    <row r="17" spans="2:10">
      <c r="B17" s="18" t="s">
        <v>14</v>
      </c>
      <c r="C17" s="18"/>
      <c r="D17" s="2">
        <v>1368.921</v>
      </c>
      <c r="E17" s="2">
        <v>34029.872000000003</v>
      </c>
      <c r="F17" s="2">
        <v>20737.022000000001</v>
      </c>
      <c r="G17" s="2">
        <v>19124.285</v>
      </c>
      <c r="H17" s="2">
        <v>7745.6350000000002</v>
      </c>
      <c r="I17" s="2">
        <v>10609.776</v>
      </c>
      <c r="J17" s="2">
        <v>18502.308000000001</v>
      </c>
    </row>
    <row r="18" spans="2:10">
      <c r="D18" s="2"/>
      <c r="E18" s="2"/>
      <c r="F18" s="2"/>
      <c r="G18" s="2"/>
      <c r="H18" s="2"/>
      <c r="I18" s="2"/>
      <c r="J18" s="2"/>
    </row>
    <row r="19" spans="2:10" s="4" customFormat="1" ht="37.9" customHeight="1">
      <c r="B19" s="13" t="s">
        <v>1</v>
      </c>
      <c r="C19" s="13"/>
      <c r="D19" s="9" t="s">
        <v>22</v>
      </c>
      <c r="E19" s="10" t="s">
        <v>23</v>
      </c>
      <c r="F19" s="10" t="s">
        <v>24</v>
      </c>
      <c r="G19" s="9" t="s">
        <v>25</v>
      </c>
      <c r="H19" s="9" t="s">
        <v>26</v>
      </c>
      <c r="I19" s="9" t="s">
        <v>27</v>
      </c>
      <c r="J19" s="9" t="s">
        <v>28</v>
      </c>
    </row>
    <row r="20" spans="2:10">
      <c r="B20" s="16" t="s">
        <v>9</v>
      </c>
      <c r="C20" s="16"/>
      <c r="D20" s="6">
        <f t="shared" ref="D20:J20" si="2">SUM(D21:D23)</f>
        <v>16630</v>
      </c>
      <c r="E20" s="6">
        <f t="shared" si="2"/>
        <v>21097</v>
      </c>
      <c r="F20" s="6">
        <f t="shared" si="2"/>
        <v>26511</v>
      </c>
      <c r="G20" s="6">
        <f t="shared" si="2"/>
        <v>18049</v>
      </c>
      <c r="H20" s="6">
        <f t="shared" si="2"/>
        <v>23685</v>
      </c>
      <c r="I20" s="6">
        <f t="shared" si="2"/>
        <v>27697</v>
      </c>
      <c r="J20" s="6">
        <f t="shared" si="2"/>
        <v>21557</v>
      </c>
    </row>
    <row r="21" spans="2:10">
      <c r="C21" s="1" t="s">
        <v>10</v>
      </c>
      <c r="D21" s="2">
        <v>11144</v>
      </c>
      <c r="E21" s="2">
        <v>12846</v>
      </c>
      <c r="F21" s="2">
        <v>17562</v>
      </c>
      <c r="G21" s="2">
        <v>11866</v>
      </c>
      <c r="H21" s="2">
        <v>15892</v>
      </c>
      <c r="I21" s="2">
        <v>18545</v>
      </c>
      <c r="J21" s="2">
        <v>13877</v>
      </c>
    </row>
    <row r="22" spans="2:10">
      <c r="C22" s="1" t="s">
        <v>11</v>
      </c>
      <c r="D22" s="2">
        <v>5315</v>
      </c>
      <c r="E22" s="2">
        <v>7763</v>
      </c>
      <c r="F22" s="2">
        <v>8417</v>
      </c>
      <c r="G22" s="2">
        <v>5769</v>
      </c>
      <c r="H22" s="2">
        <v>7569</v>
      </c>
      <c r="I22" s="2">
        <v>8711</v>
      </c>
      <c r="J22" s="2">
        <v>7229</v>
      </c>
    </row>
    <row r="23" spans="2:10">
      <c r="C23" s="1" t="s">
        <v>12</v>
      </c>
      <c r="D23" s="2">
        <v>171</v>
      </c>
      <c r="E23" s="2">
        <v>488</v>
      </c>
      <c r="F23" s="2">
        <v>532</v>
      </c>
      <c r="G23" s="2">
        <v>414</v>
      </c>
      <c r="H23" s="2">
        <v>224</v>
      </c>
      <c r="I23" s="2">
        <v>441</v>
      </c>
      <c r="J23" s="2">
        <v>451</v>
      </c>
    </row>
    <row r="24" spans="2:10">
      <c r="B24" s="17" t="s">
        <v>13</v>
      </c>
      <c r="C24" s="17"/>
      <c r="D24" s="2">
        <v>153</v>
      </c>
      <c r="E24" s="2">
        <v>222</v>
      </c>
      <c r="F24" s="2">
        <v>252</v>
      </c>
      <c r="G24" s="2">
        <v>147</v>
      </c>
      <c r="H24" s="2">
        <v>303</v>
      </c>
      <c r="I24" s="2">
        <v>54</v>
      </c>
      <c r="J24" s="2">
        <v>470</v>
      </c>
    </row>
    <row r="25" spans="2:10">
      <c r="B25" s="18" t="s">
        <v>14</v>
      </c>
      <c r="C25" s="18"/>
      <c r="D25" s="2">
        <v>4838.34</v>
      </c>
      <c r="E25" s="2">
        <v>13573.567999999999</v>
      </c>
      <c r="F25" s="2">
        <v>10648.715</v>
      </c>
      <c r="G25" s="2">
        <v>5080.4309999999996</v>
      </c>
      <c r="H25" s="2">
        <v>26690.294999999998</v>
      </c>
      <c r="I25" s="2">
        <v>2386.9859999999999</v>
      </c>
      <c r="J25" s="2">
        <v>17609.046999999999</v>
      </c>
    </row>
    <row r="26" spans="2:10">
      <c r="D26" s="2"/>
      <c r="E26" s="2"/>
      <c r="F26" s="2"/>
      <c r="G26" s="12" t="s">
        <v>29</v>
      </c>
      <c r="H26" s="12"/>
      <c r="I26" s="2"/>
      <c r="J26" s="2"/>
    </row>
    <row r="27" spans="2:10" s="4" customFormat="1" ht="37.9" customHeight="1">
      <c r="B27" s="13" t="s">
        <v>1</v>
      </c>
      <c r="C27" s="13"/>
      <c r="D27" s="9" t="s">
        <v>30</v>
      </c>
      <c r="E27" s="10" t="s">
        <v>31</v>
      </c>
      <c r="F27" s="10" t="s">
        <v>32</v>
      </c>
      <c r="G27" s="9" t="s">
        <v>33</v>
      </c>
      <c r="H27" s="9" t="s">
        <v>34</v>
      </c>
      <c r="I27" s="9"/>
      <c r="J27" s="9"/>
    </row>
    <row r="28" spans="2:10">
      <c r="B28" s="16" t="s">
        <v>9</v>
      </c>
      <c r="C28" s="16"/>
      <c r="D28" s="6">
        <f>SUM(D29:D31)</f>
        <v>16038</v>
      </c>
      <c r="E28" s="6">
        <f>SUM(E29:E31)</f>
        <v>7900</v>
      </c>
      <c r="F28" s="6">
        <f>SUM(F29:F31)</f>
        <v>718168</v>
      </c>
      <c r="G28" s="6">
        <f>SUM(G29:G31)</f>
        <v>252777</v>
      </c>
      <c r="H28" s="6">
        <f>SUM(H29:H31)</f>
        <v>465391</v>
      </c>
      <c r="I28" s="11"/>
      <c r="J28" s="11"/>
    </row>
    <row r="29" spans="2:10">
      <c r="C29" s="1" t="s">
        <v>10</v>
      </c>
      <c r="D29" s="2">
        <v>10999</v>
      </c>
      <c r="E29" s="2">
        <f>402+3451</f>
        <v>3853</v>
      </c>
      <c r="F29" s="2">
        <f>+D5+E5+F5+G5+H5+I5+J5+D13+E13+F13+G13+H13+I13+J13+D21+E21+F21+G21+H21+I21+J21+D29+E29</f>
        <v>464840</v>
      </c>
      <c r="G29" s="2">
        <f>D5+E5+F5+G5+E29</f>
        <v>154926</v>
      </c>
      <c r="H29" s="2">
        <f>+F29-G29</f>
        <v>309914</v>
      </c>
      <c r="I29" s="2"/>
      <c r="J29" s="11"/>
    </row>
    <row r="30" spans="2:10">
      <c r="C30" s="1" t="s">
        <v>11</v>
      </c>
      <c r="D30" s="2">
        <v>4852</v>
      </c>
      <c r="E30" s="2">
        <v>2784</v>
      </c>
      <c r="F30" s="2">
        <f>+D6+E6+F6+G6+H6+I6+J6+D14+E14+F14+G14+H14+I14+J14+D22+E22+F22+G22+H22+I22+J22+D30+E30</f>
        <v>235484</v>
      </c>
      <c r="G30" s="2">
        <f>D6+E6+F6+G6+E30</f>
        <v>86666</v>
      </c>
      <c r="H30" s="2">
        <f>+F30-G30</f>
        <v>148818</v>
      </c>
      <c r="I30" s="2"/>
      <c r="J30" s="11"/>
    </row>
    <row r="31" spans="2:10">
      <c r="C31" s="1" t="s">
        <v>12</v>
      </c>
      <c r="D31" s="2">
        <v>187</v>
      </c>
      <c r="E31" s="2">
        <f>1202+61</f>
        <v>1263</v>
      </c>
      <c r="F31" s="2">
        <f>+D7+E7+F7+G7+H7+I7+J7+D15+E15+F15+G15+H15+I15+J15+D23+E23+F23+G23+H23+I23+J23+D31+E31</f>
        <v>17844</v>
      </c>
      <c r="G31" s="2">
        <f>D7+E7+F7+G7+E31</f>
        <v>11185</v>
      </c>
      <c r="H31" s="2">
        <f>+F31-G31</f>
        <v>6659</v>
      </c>
      <c r="I31" s="2"/>
      <c r="J31" s="11"/>
    </row>
    <row r="32" spans="2:10">
      <c r="B32" s="17" t="s">
        <v>13</v>
      </c>
      <c r="C32" s="17"/>
      <c r="D32" s="2">
        <v>393</v>
      </c>
      <c r="E32" s="2">
        <v>78</v>
      </c>
      <c r="F32" s="2">
        <f>+D8+E8+F8+G8+H8+I8+J8+D16+E16+F16+G16+H16+I16+J16+D24+E24+F24+G24+H24+I24+J24+D32+E32</f>
        <v>8691</v>
      </c>
      <c r="G32" s="2">
        <f>D8+E8+F8+G8+E32</f>
        <v>1079</v>
      </c>
      <c r="H32" s="2">
        <f>+F32-G32</f>
        <v>7612</v>
      </c>
      <c r="I32" s="2"/>
      <c r="J32" s="11"/>
    </row>
    <row r="33" spans="2:10">
      <c r="B33" s="18" t="s">
        <v>14</v>
      </c>
      <c r="C33" s="18"/>
      <c r="D33" s="2">
        <v>27529.812000000002</v>
      </c>
      <c r="E33" s="2">
        <v>1931.567</v>
      </c>
      <c r="F33" s="2">
        <f>+D9+E9+F9+G9+H9+I9+J9+D17+E17+F17+G17+H17+I17+J17+D25+E25+F25+G25+H25+I25+J25+D33+E33</f>
        <v>964491.91200000013</v>
      </c>
      <c r="G33" s="2">
        <f>D9+E9+F9+G9+E33</f>
        <v>197599.74600000001</v>
      </c>
      <c r="H33" s="2">
        <f>+F33-G33</f>
        <v>766892.16600000008</v>
      </c>
      <c r="I33" s="2"/>
      <c r="J33" s="11"/>
    </row>
    <row r="34" spans="2:10">
      <c r="D34" s="2"/>
      <c r="E34" s="2"/>
      <c r="F34" s="2"/>
      <c r="G34" s="2"/>
      <c r="H34" s="2"/>
      <c r="I34" s="2"/>
      <c r="J34" s="2"/>
    </row>
  </sheetData>
  <mergeCells count="18">
    <mergeCell ref="B24:C24"/>
    <mergeCell ref="B25:C25"/>
    <mergeCell ref="B11:C11"/>
    <mergeCell ref="B1:J1"/>
    <mergeCell ref="B3:C3"/>
    <mergeCell ref="B4:C4"/>
    <mergeCell ref="B8:C8"/>
    <mergeCell ref="B9:C9"/>
    <mergeCell ref="B12:C12"/>
    <mergeCell ref="B16:C16"/>
    <mergeCell ref="B17:C17"/>
    <mergeCell ref="B19:C19"/>
    <mergeCell ref="B20:C20"/>
    <mergeCell ref="G26:H26"/>
    <mergeCell ref="B27:C27"/>
    <mergeCell ref="B28:C28"/>
    <mergeCell ref="B32:C32"/>
    <mergeCell ref="B33:C33"/>
  </mergeCells>
  <printOptions horizontalCentered="1" verticalCentered="1"/>
  <pageMargins left="0" right="0" top="0.78740157480314965" bottom="0.78740157480314965" header="0" footer="0"/>
  <pageSetup paperSize="9" scale="75"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9C9D99-4714-49F2-9809-7D7D3DE84A8B}"/>
</file>

<file path=customXml/itemProps2.xml><?xml version="1.0" encoding="utf-8"?>
<ds:datastoreItem xmlns:ds="http://schemas.openxmlformats.org/officeDocument/2006/customXml" ds:itemID="{E1687D35-02A3-419C-AD16-AD41DB61888B}"/>
</file>

<file path=customXml/itemProps3.xml><?xml version="1.0" encoding="utf-8"?>
<ds:datastoreItem xmlns:ds="http://schemas.openxmlformats.org/officeDocument/2006/customXml" ds:itemID="{03461059-9A0C-47D3-ADF7-028C5BD646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Bálint Miklós József</cp:lastModifiedBy>
  <cp:revision/>
  <dcterms:created xsi:type="dcterms:W3CDTF">2020-02-25T12:24:14Z</dcterms:created>
  <dcterms:modified xsi:type="dcterms:W3CDTF">2021-12-07T10:31:03Z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