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16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1\táblák\HAT\"/>
    </mc:Choice>
  </mc:AlternateContent>
  <xr:revisionPtr revIDLastSave="0" documentId="11_6FC2581F34F0310D1D053E658E58A8D2A36691DE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AT_1" sheetId="4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Key1" localSheetId="0" hidden="1">'[1]42. sz. c (2002.) tan.'!#REF!</definedName>
    <definedName name="_Key1" hidden="1">'[2]42. sz. c (2002.) tan.'!#REF!</definedName>
    <definedName name="_Order1" hidden="1">0</definedName>
    <definedName name="_Sort" localSheetId="0" hidden="1">'[1]42. sz. c (2002.) tan.'!#REF!</definedName>
    <definedName name="_Sort" hidden="1">'[2]42. sz. c (2002.) tan.'!#REF!</definedName>
    <definedName name="akttart" localSheetId="0">#REF!</definedName>
    <definedName name="akttart">#REF!</definedName>
    <definedName name="akttart2" localSheetId="0">#REF!</definedName>
    <definedName name="akttart2">#REF!</definedName>
    <definedName name="aláírók" localSheetId="0">#REF!</definedName>
    <definedName name="aláírók">#REF!</definedName>
    <definedName name="Az_ismertté_vált_bűncselekmények_statisztikai_adatai_a_NAV_nyomozóhatóságánál">'[3]Táblák címjegyzéke'!#REF!</definedName>
    <definedName name="Bács" localSheetId="0">[4]Ritának1!$BC$1:$BO$110</definedName>
    <definedName name="Bács">[5]Ritának1!$BC$1:$BO$110</definedName>
    <definedName name="Baranya" localSheetId="0">[4]Ritának1!$AP$1:$BB$110</definedName>
    <definedName name="Baranya">[5]Ritának1!$AP$1:$BB$110</definedName>
    <definedName name="Békés" localSheetId="0">[4]Ritának1!$BP$1:$CB$110</definedName>
    <definedName name="Békés">[5]Ritának1!$BP$1:$CB$110</definedName>
    <definedName name="Borsod" localSheetId="0">[4]Ritának1!$CC$1:$CO$110</definedName>
    <definedName name="Borsod">[5]Ritának1!$CC$1:$CO$110</definedName>
    <definedName name="CC" localSheetId="0" hidden="1">'[1]42. sz. c (2002.) tan.'!#REF!</definedName>
    <definedName name="CC" hidden="1">'[1]42. sz. c (2002.) tan.'!#REF!</definedName>
    <definedName name="ccccc">'[6]V.002-22-30'!$B$2:$B$2</definedName>
    <definedName name="Csongrád" localSheetId="0">[4]Ritának1!$CP$1:$DB$110</definedName>
    <definedName name="Csongrád">[5]Ritának1!$CP$1:$DB$110</definedName>
    <definedName name="DélBp" localSheetId="0">#REF!</definedName>
    <definedName name="DélBp">#REF!</definedName>
    <definedName name="egy" localSheetId="0" hidden="1">'[7]Munka 1'!#REF!</definedName>
    <definedName name="egy" hidden="1">'[8]Munka 1'!#REF!</definedName>
    <definedName name="ÉszakBp" localSheetId="0">#REF!</definedName>
    <definedName name="ÉszakBp">#REF!</definedName>
    <definedName name="excel">[9]Ritának1!$EP$1:$FB$110</definedName>
    <definedName name="Fejér" localSheetId="0">[4]Ritának1!$DC$1:$DO$110</definedName>
    <definedName name="Fejér">[5]Ritának1!$DC$1:$DO$110</definedName>
    <definedName name="Fi" localSheetId="0">'[10]2007.éves-V.001-17-50'!#REF!</definedName>
    <definedName name="Fi">'[11]ellenőrzési kapacitás'!#REF!</definedName>
    <definedName name="fu">'[12]V.011-00-50'!$A$3</definedName>
    <definedName name="FVFbeszamolo4mell" localSheetId="0" hidden="1">'[13]42. sz. c (2002.) tan.'!#REF!</definedName>
    <definedName name="FVFbeszamolo4mell" hidden="1">'[13]42. sz. c (2002.) tan.'!#REF!</definedName>
    <definedName name="gh" localSheetId="0">[14]Ritának!#REF!</definedName>
    <definedName name="gh">[15]Ritának!#REF!</definedName>
    <definedName name="GRAFezt" localSheetId="0">'[16]ellenőrzési kapacitás'!#REF!</definedName>
    <definedName name="GRAFezt">'[11]ellenőrzési kapacitás'!#REF!</definedName>
    <definedName name="grafGyurcsanyhoz" localSheetId="0">'[16]ellenőrzési kapacitás'!#REF!</definedName>
    <definedName name="grafGyurcsanyhoz">'[11]ellenőrzési kapacitás'!#REF!</definedName>
    <definedName name="Győr" localSheetId="0">[4]Ritának1!$DP$1:$EB$110</definedName>
    <definedName name="Győr">[5]Ritának1!$DP$1:$EB$110</definedName>
    <definedName name="Hajdú" localSheetId="0">[4]Ritának1!$EC$1:$EO$110</definedName>
    <definedName name="Hajdú">[5]Ritának1!$EC$1:$EO$110</definedName>
    <definedName name="Heves" localSheetId="0">[4]Ritának1!$EP$1:$FB$110</definedName>
    <definedName name="Heves">[5]Ritának1!$EP$1:$FB$110</definedName>
    <definedName name="Hivatal" localSheetId="0">[4]Ritának1!$C$1:$O$110</definedName>
    <definedName name="Hivatal">[5]Ritának1!$C$1:$O$110</definedName>
    <definedName name="igadat" localSheetId="0">#REF!</definedName>
    <definedName name="igadat">#REF!</definedName>
    <definedName name="jkkoé" localSheetId="0">#REF!</definedName>
    <definedName name="jkkoé">#REF!</definedName>
    <definedName name="KAIG" localSheetId="0">[4]Ritának2!$CC$1:$CO$110</definedName>
    <definedName name="KAIG">[5]Ritának2!$CC$1:$CO$110</definedName>
    <definedName name="KeletBp" localSheetId="0">#REF!</definedName>
    <definedName name="KeletBp">#REF!</definedName>
    <definedName name="kiug" localSheetId="0" hidden="1">[17]összesen!#REF!</definedName>
    <definedName name="kiug" hidden="1">[17]összesen!#REF!</definedName>
    <definedName name="Komárom" localSheetId="0">[4]Ritának1!$FC$1:$FO$110</definedName>
    <definedName name="Komárom">[5]Ritának1!$FC$1:$FO$110</definedName>
    <definedName name="LL" localSheetId="0">#REF!</definedName>
    <definedName name="LL">#REF!</definedName>
    <definedName name="MM" localSheetId="0">#REF!</definedName>
    <definedName name="MM">#REF!</definedName>
    <definedName name="NAV_létszámának_alakulása">'[3]Táblák címjegyzéke'!#REF!</definedName>
    <definedName name="netto" localSheetId="0" hidden="1">'[7]Munka 1'!#REF!</definedName>
    <definedName name="netto" hidden="1">'[8]Munka 1'!#REF!</definedName>
    <definedName name="Nógrád" localSheetId="0">[4]Ritának1!$FP$1:$GB$110</definedName>
    <definedName name="Nógrád">[5]Ritának1!$FP$1:$GB$110</definedName>
    <definedName name="Oktatás" localSheetId="0">[4]Ritának1!$AC$1:$AO$110</definedName>
    <definedName name="Oktatás">[5]Ritának1!$AC$1:$AO$110</definedName>
    <definedName name="OLL" localSheetId="0">#REF!</definedName>
    <definedName name="OLL">#REF!</definedName>
    <definedName name="OPO">[18]Ritának2!$P$1:$AB$110</definedName>
    <definedName name="összes" localSheetId="0">#REF!</definedName>
    <definedName name="összes">#REF!</definedName>
    <definedName name="Pest" localSheetId="0">[14]Ritának!#REF!</definedName>
    <definedName name="Pest">[19]Ritának!#REF!</definedName>
    <definedName name="ppest" localSheetId="0">[14]Ritának!#REF!</definedName>
    <definedName name="ppest">[19]Ritának!#REF!</definedName>
    <definedName name="_xlnm.Print_Area" localSheetId="0">HAT_1!$A$1:$AA$23</definedName>
    <definedName name="_xlnm.Print_Titles" localSheetId="0">HAT_1!$C:$C</definedName>
    <definedName name="sasasas" localSheetId="0" hidden="1">'[20]42. sz. c (2002.) tan.'!#REF!</definedName>
    <definedName name="sasasas" hidden="1">'[20]42. sz. c (2002.) tan.'!#REF!</definedName>
    <definedName name="sdASAn" localSheetId="0" hidden="1">'[20]42. sz. c (2002.) tan.'!#REF!</definedName>
    <definedName name="sdASAn" hidden="1">'[20]42. sz. c (2002.) tan.'!#REF!</definedName>
    <definedName name="Somogy" localSheetId="0">[14]Ritának!#REF!</definedName>
    <definedName name="Somogy">[19]Ritának!#REF!</definedName>
    <definedName name="sorok_azonÖsszes_ell_legm_szint" localSheetId="0">#REF!</definedName>
    <definedName name="sorok_azonÖsszes_ell_legm_szint">#REF!</definedName>
    <definedName name="Szabolcs" localSheetId="0">[14]Ritának!#REF!</definedName>
    <definedName name="Szabolcs">[19]Ritának!#REF!</definedName>
    <definedName name="Szolnok" localSheetId="0">[14]Ritának!#REF!</definedName>
    <definedName name="Szolnok">[19]Ritának!#REF!</definedName>
    <definedName name="SZTADI" localSheetId="0">[4]Ritának1!$P$1:$AB$110</definedName>
    <definedName name="SZTADI">[5]Ritának1!$P$1:$AB$110</definedName>
    <definedName name="táblacím" localSheetId="0">#REF!</definedName>
    <definedName name="táblacím">#REF!</definedName>
    <definedName name="Tolna" localSheetId="0">[14]Ritának!#REF!</definedName>
    <definedName name="Tolna">[19]Ritának!#REF!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3" i="49" l="1"/>
  <c r="Z21" i="49"/>
  <c r="AA21" i="49" s="1"/>
  <c r="AA20" i="49"/>
  <c r="AA19" i="49"/>
  <c r="AA16" i="49"/>
  <c r="AA15" i="49"/>
  <c r="AA14" i="49"/>
  <c r="AA13" i="49"/>
  <c r="AA12" i="49"/>
  <c r="AA11" i="49"/>
  <c r="Z10" i="49"/>
  <c r="Y10" i="49"/>
  <c r="X10" i="49"/>
  <c r="W10" i="49"/>
  <c r="V10" i="49"/>
  <c r="U10" i="49"/>
  <c r="T10" i="49"/>
  <c r="S10" i="49"/>
  <c r="R10" i="49"/>
  <c r="Q10" i="49"/>
  <c r="P10" i="49"/>
  <c r="O10" i="49"/>
  <c r="N10" i="49"/>
  <c r="M10" i="49"/>
  <c r="L10" i="49"/>
  <c r="K10" i="49"/>
  <c r="J10" i="49"/>
  <c r="I10" i="49"/>
  <c r="H10" i="49"/>
  <c r="G10" i="49"/>
  <c r="F10" i="49"/>
  <c r="E10" i="49"/>
  <c r="D10" i="49"/>
  <c r="AA9" i="49"/>
  <c r="AA8" i="49"/>
  <c r="AA7" i="49"/>
  <c r="Z6" i="49"/>
  <c r="Z17" i="49" s="1"/>
  <c r="Y6" i="49"/>
  <c r="Y17" i="49" s="1"/>
  <c r="X6" i="49"/>
  <c r="X17" i="49" s="1"/>
  <c r="W6" i="49"/>
  <c r="W17" i="49" s="1"/>
  <c r="V6" i="49"/>
  <c r="V17" i="49" s="1"/>
  <c r="U6" i="49"/>
  <c r="U17" i="49" s="1"/>
  <c r="T6" i="49"/>
  <c r="T17" i="49" s="1"/>
  <c r="S6" i="49"/>
  <c r="S17" i="49" s="1"/>
  <c r="R6" i="49"/>
  <c r="R17" i="49" s="1"/>
  <c r="Q6" i="49"/>
  <c r="Q17" i="49" s="1"/>
  <c r="P6" i="49"/>
  <c r="P17" i="49" s="1"/>
  <c r="O6" i="49"/>
  <c r="O17" i="49" s="1"/>
  <c r="N6" i="49"/>
  <c r="N17" i="49" s="1"/>
  <c r="M6" i="49"/>
  <c r="M17" i="49" s="1"/>
  <c r="L6" i="49"/>
  <c r="L17" i="49" s="1"/>
  <c r="K6" i="49"/>
  <c r="K17" i="49" s="1"/>
  <c r="J6" i="49"/>
  <c r="J17" i="49" s="1"/>
  <c r="I6" i="49"/>
  <c r="I17" i="49" s="1"/>
  <c r="H6" i="49"/>
  <c r="H17" i="49" s="1"/>
  <c r="G6" i="49"/>
  <c r="G17" i="49" s="1"/>
  <c r="F6" i="49"/>
  <c r="F17" i="49" s="1"/>
  <c r="E6" i="49"/>
  <c r="E17" i="49" s="1"/>
  <c r="D6" i="49"/>
  <c r="D17" i="49" s="1"/>
  <c r="AA10" i="49" l="1"/>
  <c r="AA17" i="49"/>
  <c r="AA6" i="49"/>
</calcChain>
</file>

<file path=xl/sharedStrings.xml><?xml version="1.0" encoding="utf-8"?>
<sst xmlns="http://schemas.openxmlformats.org/spreadsheetml/2006/main" count="47" uniqueCount="47">
  <si>
    <t>A NAV ellenőrzési tevékenységének kiemelt mutatószámai 2021-ben, igazgatóságonként</t>
  </si>
  <si>
    <t xml:space="preserve">M e g n e v e z é s                                                           </t>
  </si>
  <si>
    <t>I g a z g a t ó s á g o n k é n t i   b o n t á s</t>
  </si>
  <si>
    <t>Észak-Budapesti Adó- és Vámigazgatóság</t>
  </si>
  <si>
    <t>Kelet-Budapesti Adó- és Vámigazgatóság</t>
  </si>
  <si>
    <t>Dél-Budapesti Adó- és Vámigazgatóság</t>
  </si>
  <si>
    <t>Pest Megyei Adó- és Vámigazgatóság</t>
  </si>
  <si>
    <t>Borsod-Abaúj-Zemplén Megyei Adó- és Vámigazgatóság</t>
  </si>
  <si>
    <t>Heves Megyei Adó- és Vámigazgatóság</t>
  </si>
  <si>
    <t>Nógrád Megyei Adó- és Vámigazgatóság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</si>
  <si>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</si>
  <si>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</si>
  <si>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</si>
  <si>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</si>
  <si>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</si>
  <si>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Csongrád-Csanád Megyei Adó- és Vámigazgatóság</t>
  </si>
  <si>
    <t>Győr-Moson-Sopron Megyei Adó- és Vámigazgatóság</t>
  </si>
  <si>
    <t>Vas Megyei Adó- és Vámigazgatóság</t>
  </si>
  <si>
    <t>Zala Megyei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</si>
  <si>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</si>
  <si>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</si>
  <si>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</si>
  <si>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</si>
  <si>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</si>
  <si>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</si>
  <si>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Kiemelt Adó- és Vámigazgatóság</t>
  </si>
  <si>
    <t>Országos összesen</t>
  </si>
  <si>
    <t>E l l e n ő r z é s i   d a r a b s z á m o k</t>
  </si>
  <si>
    <t>Adóellenőrzések</t>
  </si>
  <si>
    <t>ebből: Utólagos adó-, támogatásnem ellenőrzés (kiut. előtti. ell. nélkül)</t>
  </si>
  <si>
    <t>Kiutalás előtti ellenőrzés</t>
  </si>
  <si>
    <t>Záró ellenőrzés</t>
  </si>
  <si>
    <t>Jogkövetési vizsgálatok</t>
  </si>
  <si>
    <t>ebből: Egyes adókötelezettségek teljesítésére irányuló ellenőrzés</t>
  </si>
  <si>
    <t>Adatok gyűjtését célzó, illetve egyes gazdasági események valódiságának vizsgálatára irányuló ell.</t>
  </si>
  <si>
    <t>Perelőkészítésre irányuló ellenőrzés</t>
  </si>
  <si>
    <t>Ismételt ellenőrzések</t>
  </si>
  <si>
    <r>
      <t>Egyéb ellenőrzések</t>
    </r>
    <r>
      <rPr>
        <sz val="11"/>
        <rFont val="Times New Roman"/>
        <family val="1"/>
        <charset val="238"/>
      </rPr>
      <t xml:space="preserve"> (pl. szja 1+1%)</t>
    </r>
  </si>
  <si>
    <t>Meghiúsult ellenőrzések</t>
  </si>
  <si>
    <t>Mindösszesen</t>
  </si>
  <si>
    <t>M e g á l l a p í t á s o k</t>
  </si>
  <si>
    <t>Nettó adókülönbözet (millió Ft)</t>
  </si>
  <si>
    <t>Véglegessé vált adókülönbözet  (millió Ft)</t>
  </si>
  <si>
    <t>Összes véglegessé vált visszatartás (millió Ft) *</t>
  </si>
  <si>
    <t>Szankciók</t>
  </si>
  <si>
    <t>Adóbírság, mulasztási bírság, késedelmi pótlék (millió Ft)</t>
  </si>
  <si>
    <t>* A KAVIG adata az ellenőrzésekhez kapcsolódó visszatartáson túl magában foglalja a külföldi adóalanyok esetében elutasított összegeket 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</si>
</sst>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sz val="12"/>
      <color indexed="12"/>
      <name val="Times New Roman CE"/>
      <charset val="238"/>
    </font>
    <font>
      <b/>
      <sz val="11"/>
      <color rgb="FFFF000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/>
    <xf numFmtId="0" fontId="2" fillId="0" borderId="0"/>
    <xf numFmtId="0" fontId="5" fillId="0" borderId="0"/>
    <xf numFmtId="0" fontId="7" fillId="0" borderId="0"/>
    <xf numFmtId="0" fontId="8" fillId="0" borderId="0"/>
    <xf numFmtId="0" fontId="12" fillId="0" borderId="0"/>
    <xf numFmtId="0" fontId="16" fillId="0" borderId="0"/>
    <xf numFmtId="0" fontId="16" fillId="0" borderId="0"/>
    <xf numFmtId="0" fontId="18" fillId="0" borderId="0"/>
    <xf numFmtId="0" fontId="1" fillId="0" borderId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6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24" fillId="0" borderId="0"/>
    <xf numFmtId="0" fontId="1" fillId="0" borderId="0"/>
  </cellStyleXfs>
  <cellXfs count="54">
    <xf numFmtId="0" fontId="0" fillId="0" borderId="0" xfId="0"/>
    <xf numFmtId="0" fontId="21" fillId="0" borderId="0" xfId="18" applyFont="1"/>
    <xf numFmtId="49" fontId="20" fillId="0" borderId="0" xfId="18" applyNumberFormat="1" applyFont="1" applyAlignment="1">
      <alignment horizontal="center"/>
    </xf>
    <xf numFmtId="0" fontId="13" fillId="0" borderId="0" xfId="18" applyFont="1"/>
    <xf numFmtId="49" fontId="13" fillId="0" borderId="0" xfId="18" applyNumberFormat="1" applyFont="1"/>
    <xf numFmtId="0" fontId="11" fillId="0" borderId="0" xfId="18" applyFont="1"/>
    <xf numFmtId="3" fontId="11" fillId="0" borderId="5" xfId="18" applyNumberFormat="1" applyFont="1" applyBorder="1" applyAlignment="1">
      <alignment vertical="center" wrapText="1"/>
    </xf>
    <xf numFmtId="3" fontId="11" fillId="0" borderId="5" xfId="18" applyNumberFormat="1" applyFont="1" applyBorder="1" applyAlignment="1">
      <alignment vertical="center"/>
    </xf>
    <xf numFmtId="3" fontId="11" fillId="0" borderId="0" xfId="18" applyNumberFormat="1" applyFont="1"/>
    <xf numFmtId="3" fontId="13" fillId="0" borderId="5" xfId="18" applyNumberFormat="1" applyFont="1" applyBorder="1" applyAlignment="1">
      <alignment horizontal="left" vertical="center" wrapText="1" indent="1"/>
    </xf>
    <xf numFmtId="3" fontId="13" fillId="0" borderId="5" xfId="18" applyNumberFormat="1" applyFont="1" applyBorder="1" applyAlignment="1">
      <alignment vertical="center"/>
    </xf>
    <xf numFmtId="3" fontId="13" fillId="0" borderId="0" xfId="18" applyNumberFormat="1" applyFont="1"/>
    <xf numFmtId="3" fontId="13" fillId="0" borderId="5" xfId="18" applyNumberFormat="1" applyFont="1" applyBorder="1" applyAlignment="1">
      <alignment horizontal="left" vertical="center" wrapText="1" indent="4"/>
    </xf>
    <xf numFmtId="49" fontId="13" fillId="0" borderId="0" xfId="18" applyNumberFormat="1" applyFont="1" applyAlignment="1">
      <alignment horizontal="left" vertical="center" wrapText="1" indent="1"/>
    </xf>
    <xf numFmtId="3" fontId="22" fillId="0" borderId="0" xfId="18" applyNumberFormat="1" applyFont="1" applyAlignment="1">
      <alignment vertical="center"/>
    </xf>
    <xf numFmtId="49" fontId="11" fillId="0" borderId="4" xfId="18" applyNumberFormat="1" applyFont="1" applyBorder="1" applyAlignment="1">
      <alignment horizontal="left" vertical="center" wrapText="1" indent="1"/>
    </xf>
    <xf numFmtId="3" fontId="13" fillId="0" borderId="4" xfId="18" applyNumberFormat="1" applyFont="1" applyBorder="1" applyAlignment="1">
      <alignment vertical="center"/>
    </xf>
    <xf numFmtId="0" fontId="11" fillId="0" borderId="0" xfId="18" applyFont="1" applyAlignment="1">
      <alignment vertical="center"/>
    </xf>
    <xf numFmtId="3" fontId="11" fillId="0" borderId="0" xfId="18" applyNumberFormat="1" applyFont="1" applyAlignment="1">
      <alignment vertical="center"/>
    </xf>
    <xf numFmtId="49" fontId="11" fillId="0" borderId="5" xfId="18" applyNumberFormat="1" applyFont="1" applyBorder="1" applyAlignment="1">
      <alignment horizontal="left" vertical="center" wrapText="1" indent="1"/>
    </xf>
    <xf numFmtId="49" fontId="11" fillId="0" borderId="6" xfId="18" applyNumberFormat="1" applyFont="1" applyBorder="1" applyAlignment="1">
      <alignment horizontal="left" vertical="center" wrapText="1" indent="1"/>
    </xf>
    <xf numFmtId="3" fontId="13" fillId="0" borderId="6" xfId="18" applyNumberFormat="1" applyFont="1" applyBorder="1" applyAlignment="1">
      <alignment vertical="center"/>
    </xf>
    <xf numFmtId="0" fontId="23" fillId="0" borderId="0" xfId="18" applyFont="1"/>
    <xf numFmtId="0" fontId="11" fillId="0" borderId="1" xfId="18" applyFont="1" applyBorder="1" applyAlignment="1">
      <alignment horizontal="center" vertical="center" textRotation="90"/>
    </xf>
    <xf numFmtId="49" fontId="11" fillId="0" borderId="1" xfId="18" applyNumberFormat="1" applyFont="1" applyBorder="1" applyAlignment="1">
      <alignment horizontal="left" vertical="center" wrapText="1" indent="1"/>
    </xf>
    <xf numFmtId="3" fontId="13" fillId="0" borderId="1" xfId="18" applyNumberFormat="1" applyFont="1" applyBorder="1" applyAlignment="1">
      <alignment vertical="center"/>
    </xf>
    <xf numFmtId="0" fontId="10" fillId="0" borderId="0" xfId="0" applyFont="1"/>
    <xf numFmtId="0" fontId="13" fillId="0" borderId="0" xfId="0" applyFont="1"/>
    <xf numFmtId="3" fontId="3" fillId="0" borderId="0" xfId="18" applyNumberFormat="1" applyFont="1"/>
    <xf numFmtId="3" fontId="14" fillId="0" borderId="0" xfId="18" applyNumberFormat="1" applyFont="1"/>
    <xf numFmtId="3" fontId="4" fillId="0" borderId="0" xfId="18" applyNumberFormat="1" applyFont="1"/>
    <xf numFmtId="3" fontId="17" fillId="0" borderId="0" xfId="18" applyNumberFormat="1" applyFont="1"/>
    <xf numFmtId="0" fontId="25" fillId="0" borderId="0" xfId="18" applyFont="1" applyAlignment="1">
      <alignment vertical="center"/>
    </xf>
    <xf numFmtId="0" fontId="25" fillId="0" borderId="0" xfId="18" applyFont="1"/>
    <xf numFmtId="49" fontId="15" fillId="0" borderId="0" xfId="18" applyNumberFormat="1" applyFont="1" applyAlignment="1">
      <alignment horizontal="right"/>
    </xf>
    <xf numFmtId="3" fontId="11" fillId="2" borderId="4" xfId="7" applyNumberFormat="1" applyFont="1" applyFill="1" applyBorder="1" applyAlignment="1">
      <alignment horizontal="center" vertical="center" wrapText="1"/>
    </xf>
    <xf numFmtId="0" fontId="11" fillId="2" borderId="5" xfId="6" applyFont="1" applyFill="1" applyBorder="1" applyAlignment="1">
      <alignment horizontal="center" vertical="center" wrapText="1"/>
    </xf>
    <xf numFmtId="0" fontId="11" fillId="2" borderId="5" xfId="7" applyFont="1" applyFill="1" applyBorder="1" applyAlignment="1">
      <alignment horizontal="center" vertical="center" wrapText="1"/>
    </xf>
    <xf numFmtId="3" fontId="11" fillId="2" borderId="6" xfId="18" applyNumberFormat="1" applyFont="1" applyFill="1" applyBorder="1" applyAlignment="1">
      <alignment horizontal="left" vertical="center" wrapText="1"/>
    </xf>
    <xf numFmtId="3" fontId="11" fillId="2" borderId="6" xfId="18" applyNumberFormat="1" applyFont="1" applyFill="1" applyBorder="1" applyAlignment="1">
      <alignment vertical="center"/>
    </xf>
    <xf numFmtId="49" fontId="11" fillId="0" borderId="0" xfId="18" applyNumberFormat="1" applyFont="1" applyAlignment="1">
      <alignment horizontal="left" vertical="center"/>
    </xf>
    <xf numFmtId="49" fontId="11" fillId="2" borderId="8" xfId="18" applyNumberFormat="1" applyFont="1" applyFill="1" applyBorder="1" applyAlignment="1">
      <alignment horizontal="center" vertical="center" wrapText="1"/>
    </xf>
    <xf numFmtId="49" fontId="11" fillId="2" borderId="9" xfId="18" applyNumberFormat="1" applyFont="1" applyFill="1" applyBorder="1" applyAlignment="1">
      <alignment horizontal="center" vertical="center" wrapText="1"/>
    </xf>
    <xf numFmtId="49" fontId="11" fillId="2" borderId="10" xfId="18" applyNumberFormat="1" applyFont="1" applyFill="1" applyBorder="1" applyAlignment="1">
      <alignment horizontal="center" vertical="center" wrapText="1"/>
    </xf>
    <xf numFmtId="49" fontId="11" fillId="2" borderId="11" xfId="18" applyNumberFormat="1" applyFont="1" applyFill="1" applyBorder="1" applyAlignment="1">
      <alignment horizontal="center" vertical="center" wrapText="1"/>
    </xf>
    <xf numFmtId="3" fontId="11" fillId="2" borderId="2" xfId="6" applyNumberFormat="1" applyFont="1" applyFill="1" applyBorder="1" applyAlignment="1">
      <alignment horizontal="center" vertical="center" wrapText="1"/>
    </xf>
    <xf numFmtId="3" fontId="11" fillId="2" borderId="7" xfId="6" applyNumberFormat="1" applyFont="1" applyFill="1" applyBorder="1" applyAlignment="1">
      <alignment horizontal="center" vertical="center" wrapText="1"/>
    </xf>
    <xf numFmtId="3" fontId="11" fillId="2" borderId="3" xfId="6" applyNumberFormat="1" applyFont="1" applyFill="1" applyBorder="1" applyAlignment="1">
      <alignment horizontal="center" vertical="center" wrapText="1"/>
    </xf>
    <xf numFmtId="3" fontId="11" fillId="0" borderId="5" xfId="18" applyNumberFormat="1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textRotation="90"/>
    </xf>
    <xf numFmtId="0" fontId="11" fillId="0" borderId="4" xfId="18" applyFont="1" applyBorder="1" applyAlignment="1">
      <alignment horizontal="center" vertical="center" textRotation="90"/>
    </xf>
    <xf numFmtId="0" fontId="10" fillId="0" borderId="5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</cellXfs>
  <cellStyles count="22">
    <cellStyle name="Hivatkozás 2" xfId="13" xr:uid="{00000000-0005-0000-0000-000000000000}"/>
    <cellStyle name="Norma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5" xr:uid="{00000000-0005-0000-0000-000005000000}"/>
    <cellStyle name="Normál 14" xfId="21" xr:uid="{00000000-0005-0000-0000-000006000000}"/>
    <cellStyle name="Normál 15" xfId="9" xr:uid="{00000000-0005-0000-0000-000007000000}"/>
    <cellStyle name="Normál 2" xfId="1" xr:uid="{00000000-0005-0000-0000-000008000000}"/>
    <cellStyle name="Normál 2 2" xfId="8" xr:uid="{00000000-0005-0000-0000-000009000000}"/>
    <cellStyle name="Normál 2 2 2" xfId="11" xr:uid="{00000000-0005-0000-0000-00000A000000}"/>
    <cellStyle name="Normál 2 3" xfId="10" xr:uid="{00000000-0005-0000-0000-00000B000000}"/>
    <cellStyle name="Normál 2 4" xfId="14" xr:uid="{00000000-0005-0000-0000-00000C000000}"/>
    <cellStyle name="Normál 3" xfId="2" xr:uid="{00000000-0005-0000-0000-00000D000000}"/>
    <cellStyle name="Normál 3 2" xfId="16" xr:uid="{00000000-0005-0000-0000-00000E000000}"/>
    <cellStyle name="Normál 3 2 2 2 2" xfId="4" xr:uid="{00000000-0005-0000-0000-00000F000000}"/>
    <cellStyle name="Normál 4" xfId="20" xr:uid="{00000000-0005-0000-0000-000010000000}"/>
    <cellStyle name="Normál 5" xfId="17" xr:uid="{00000000-0005-0000-0000-000011000000}"/>
    <cellStyle name="Normál 9" xfId="5" xr:uid="{00000000-0005-0000-0000-000012000000}"/>
    <cellStyle name="Normál_evkönyvtabla_ujstr2003BABOTH 2" xfId="18" xr:uid="{00000000-0005-0000-0000-000013000000}"/>
    <cellStyle name="Százalék 2" xfId="12" xr:uid="{00000000-0005-0000-0000-000014000000}"/>
    <cellStyle name="Százalék 3" xfId="19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0695\LOCALS~1\Temp\C.Lotus.Notes.Data\~0681687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BESZAMOLO\2008\Fook\02nev\Humpol\BR-S08063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0695\LOCALS~1\Temp\C.Lotus.Notes.Data\hatteranyagELNOKnek2005dec15iigertreKEPEI2005dec1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SZAMOLO\2021\3_2021%20I_III%20n&#233;v\T&#225;bl&#225;zatok\NAV_2021.I-III.n&#233;v_tev_t&#225;bl&#225;k%20h&#225;tral&#233;k%20m&#243;dos&#237;tv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2005\letszam2005\2005-eves\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Xls\1999\ZARASOK\Augusztus\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.éves-V.001-17-50"/>
      <sheetName val="2008éves V.001-17-50"/>
      <sheetName val="Országos 2003-2008. "/>
    </sheetNames>
    <sheetDataSet>
      <sheetData sheetId="0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áblák címjegyzéke"/>
      <sheetName val="1.nettó bevétel - támogatás"/>
      <sheetName val="2.behajtás-végrehajtás"/>
      <sheetName val="3. elektr.árverések"/>
      <sheetName val="4. összes hátralék összege"/>
      <sheetName val="5. összes hátralék-ok dbszá"/>
      <sheetName val="6 .Műk hátralék összege ig-ként"/>
      <sheetName val="7.Műk hátr-ok száma ig-ként"/>
      <sheetName val="8.köztartozás"/>
      <sheetName val="9. Tájékoztatás"/>
      <sheetName val="10.adósz.alanyok"/>
      <sheetName val="11. Jövedéki_érvényes eng."/>
      <sheetName val="12. Ügyféltájékoztatás "/>
      <sheetName val="13. Ügyfélszolg."/>
      <sheetName val="14.Bevallások"/>
      <sheetName val="15. Jövedéki bevallások"/>
      <sheetName val="16. Vámeljárások"/>
      <sheetName val="17.Fiz. kedvezmény"/>
      <sheetName val="18.rendszerek döntései"/>
      <sheetName val="19. Adószakmai ellenőrzések"/>
      <sheetName val="20. Ellenőrzési szakterület"/>
      <sheetName val="21. Jövedéki adóellenőrz.jogs. "/>
      <sheetName val="22. Jövedéki_lefoglalások"/>
      <sheetName val="23. Vám_áruáteng.ell."/>
      <sheetName val="24. Reg.adó eljárás"/>
      <sheetName val="25. Rendészet"/>
      <sheetName val="26. EKAER"/>
      <sheetName val="27. Felszámolás"/>
      <sheetName val="28. Elsőfokú érdemi döntések"/>
      <sheetName val="29. Büntetőfeljelentések"/>
      <sheetName val="30. Nyomozások"/>
      <sheetName val="31. Fellebb. jogorvoslat"/>
      <sheetName val="32. Közig.perek "/>
      <sheetName val="33. Felülvizsg.perek"/>
      <sheetName val="34. Vezetői jogorvoslat"/>
      <sheetName val="35. Ell.határidőhossz."/>
      <sheetName val="36. Polg.perek "/>
      <sheetName val="37. Iratforgalom"/>
      <sheetName val="38. NAV létszám"/>
      <sheetName val="39. Képz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AJ35"/>
  <sheetViews>
    <sheetView tabSelected="1" zoomScale="80" zoomScaleNormal="80" workbookViewId="0">
      <pane xSplit="3" ySplit="5" topLeftCell="D6" activePane="bottomRight" state="frozen"/>
      <selection pane="bottomRight" activeCell="B3" sqref="B3"/>
      <selection pane="bottomLeft" sqref="A1:B1"/>
      <selection pane="topRight" sqref="A1:B1"/>
    </sheetView>
  </sheetViews>
  <sheetFormatPr defaultColWidth="8" defaultRowHeight="14.1" customHeight="1"/>
  <cols>
    <col min="1" max="1" width="3.875" style="3" customWidth="1"/>
    <col min="2" max="2" width="4.125" style="3" customWidth="1"/>
    <col min="3" max="3" width="70.625" style="4" customWidth="1"/>
    <col min="4" max="26" width="14.875" style="3" customWidth="1"/>
    <col min="27" max="27" width="29.375" style="3" customWidth="1"/>
    <col min="28" max="28" width="2.5" style="3" customWidth="1"/>
    <col min="29" max="16384" width="8" style="3"/>
  </cols>
  <sheetData>
    <row r="1" spans="1:36" s="1" customFormat="1" ht="15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  <c r="AE1" s="3"/>
      <c r="AF1" s="3"/>
      <c r="AG1" s="3"/>
      <c r="AH1" s="3"/>
      <c r="AI1" s="3"/>
      <c r="AJ1" s="3"/>
    </row>
    <row r="2" spans="1:36" s="1" customFormat="1" ht="24.75" customHeight="1"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3"/>
      <c r="AC2" s="3"/>
      <c r="AD2" s="3"/>
      <c r="AE2" s="3"/>
      <c r="AF2" s="3"/>
      <c r="AG2" s="3"/>
      <c r="AH2" s="3"/>
      <c r="AI2" s="3"/>
      <c r="AJ2" s="3"/>
    </row>
    <row r="3" spans="1:36" ht="15"/>
    <row r="4" spans="1:36" s="5" customFormat="1" ht="15.2" customHeight="1">
      <c r="B4" s="41" t="s">
        <v>1</v>
      </c>
      <c r="C4" s="42"/>
      <c r="D4" s="45" t="s">
        <v>2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7"/>
      <c r="AA4" s="35"/>
    </row>
    <row r="5" spans="1:36" s="5" customFormat="1" ht="99" customHeight="1">
      <c r="B5" s="43"/>
      <c r="C5" s="44"/>
      <c r="D5" s="36" t="s">
        <v>3</v>
      </c>
      <c r="E5" s="36" t="s">
        <v>4</v>
      </c>
      <c r="F5" s="36" t="s">
        <v>5</v>
      </c>
      <c r="G5" s="36" t="s">
        <v>6</v>
      </c>
      <c r="H5" s="36" t="s">
        <v>7</v>
      </c>
      <c r="I5" s="36" t="s">
        <v>8</v>
      </c>
      <c r="J5" s="36" t="s">
        <v>9</v>
      </c>
      <c r="K5" s="36" t="s">
        <v>10</v>
      </c>
      <c r="L5" s="36" t="s">
        <v>11</v>
      </c>
      <c r="M5" s="36" t="s">
        <v>12</v>
      </c>
      <c r="N5" s="36" t="s">
        <v>13</v>
      </c>
      <c r="O5" s="36" t="s">
        <v>14</v>
      </c>
      <c r="P5" s="36" t="s">
        <v>15</v>
      </c>
      <c r="Q5" s="36" t="s">
        <v>16</v>
      </c>
      <c r="R5" s="36" t="s">
        <v>17</v>
      </c>
      <c r="S5" s="36" t="s">
        <v>18</v>
      </c>
      <c r="T5" s="36" t="s">
        <v>19</v>
      </c>
      <c r="U5" s="36" t="s">
        <v>20</v>
      </c>
      <c r="V5" s="36" t="s">
        <v>21</v>
      </c>
      <c r="W5" s="36" t="s">
        <v>22</v>
      </c>
      <c r="X5" s="36" t="s">
        <v>23</v>
      </c>
      <c r="Y5" s="36" t="s">
        <v>24</v>
      </c>
      <c r="Z5" s="36" t="s">
        <v>25</v>
      </c>
      <c r="AA5" s="37" t="s">
        <v>26</v>
      </c>
    </row>
    <row r="6" spans="1:36" s="8" customFormat="1" ht="43.15" customHeight="1">
      <c r="B6" s="48" t="s">
        <v>27</v>
      </c>
      <c r="C6" s="6" t="s">
        <v>28</v>
      </c>
      <c r="D6" s="7">
        <f>D7+D8+D9</f>
        <v>927</v>
      </c>
      <c r="E6" s="7">
        <f t="shared" ref="E6:Z6" si="0">E7+E8+E9</f>
        <v>1058</v>
      </c>
      <c r="F6" s="7">
        <f t="shared" si="0"/>
        <v>796</v>
      </c>
      <c r="G6" s="7">
        <f t="shared" si="0"/>
        <v>1159</v>
      </c>
      <c r="H6" s="7">
        <f t="shared" si="0"/>
        <v>742</v>
      </c>
      <c r="I6" s="7">
        <f t="shared" si="0"/>
        <v>387</v>
      </c>
      <c r="J6" s="7">
        <f t="shared" si="0"/>
        <v>175</v>
      </c>
      <c r="K6" s="7">
        <f t="shared" si="0"/>
        <v>436</v>
      </c>
      <c r="L6" s="7">
        <f t="shared" si="0"/>
        <v>249</v>
      </c>
      <c r="M6" s="7">
        <f t="shared" si="0"/>
        <v>464</v>
      </c>
      <c r="N6" s="7">
        <f t="shared" si="0"/>
        <v>386</v>
      </c>
      <c r="O6" s="7">
        <f t="shared" si="0"/>
        <v>180</v>
      </c>
      <c r="P6" s="7">
        <f t="shared" si="0"/>
        <v>238</v>
      </c>
      <c r="Q6" s="7">
        <f t="shared" si="0"/>
        <v>651</v>
      </c>
      <c r="R6" s="7">
        <f t="shared" si="0"/>
        <v>254</v>
      </c>
      <c r="S6" s="7">
        <f t="shared" si="0"/>
        <v>282</v>
      </c>
      <c r="T6" s="7">
        <f t="shared" si="0"/>
        <v>270</v>
      </c>
      <c r="U6" s="7">
        <f t="shared" si="0"/>
        <v>189</v>
      </c>
      <c r="V6" s="7">
        <f t="shared" si="0"/>
        <v>223</v>
      </c>
      <c r="W6" s="7">
        <f t="shared" si="0"/>
        <v>459</v>
      </c>
      <c r="X6" s="7">
        <f t="shared" si="0"/>
        <v>406</v>
      </c>
      <c r="Y6" s="7">
        <f t="shared" si="0"/>
        <v>181</v>
      </c>
      <c r="Z6" s="7">
        <f t="shared" si="0"/>
        <v>353</v>
      </c>
      <c r="AA6" s="7">
        <f>SUM(D6:Z6)</f>
        <v>10465</v>
      </c>
    </row>
    <row r="7" spans="1:36" s="11" customFormat="1" ht="18.399999999999999" customHeight="1">
      <c r="A7" s="28"/>
      <c r="B7" s="49"/>
      <c r="C7" s="9" t="s">
        <v>29</v>
      </c>
      <c r="D7" s="10">
        <v>418</v>
      </c>
      <c r="E7" s="10">
        <v>544</v>
      </c>
      <c r="F7" s="10">
        <v>531</v>
      </c>
      <c r="G7" s="10">
        <v>646</v>
      </c>
      <c r="H7" s="10">
        <v>559</v>
      </c>
      <c r="I7" s="10">
        <v>281</v>
      </c>
      <c r="J7" s="10">
        <v>126</v>
      </c>
      <c r="K7" s="10">
        <v>297</v>
      </c>
      <c r="L7" s="10">
        <v>202</v>
      </c>
      <c r="M7" s="10">
        <v>253</v>
      </c>
      <c r="N7" s="10">
        <v>292</v>
      </c>
      <c r="O7" s="10">
        <v>138</v>
      </c>
      <c r="P7" s="10">
        <v>207</v>
      </c>
      <c r="Q7" s="10">
        <v>322</v>
      </c>
      <c r="R7" s="10">
        <v>217</v>
      </c>
      <c r="S7" s="10">
        <v>132</v>
      </c>
      <c r="T7" s="10">
        <v>208</v>
      </c>
      <c r="U7" s="10">
        <v>147</v>
      </c>
      <c r="V7" s="10">
        <v>188</v>
      </c>
      <c r="W7" s="10">
        <v>200</v>
      </c>
      <c r="X7" s="10">
        <v>240</v>
      </c>
      <c r="Y7" s="10">
        <v>100</v>
      </c>
      <c r="Z7" s="10">
        <v>282</v>
      </c>
      <c r="AA7" s="10">
        <f>SUM(D7:Z7)</f>
        <v>6530</v>
      </c>
      <c r="AD7" s="8"/>
    </row>
    <row r="8" spans="1:36" s="11" customFormat="1" ht="18.399999999999999" customHeight="1">
      <c r="A8" s="28"/>
      <c r="B8" s="49"/>
      <c r="C8" s="12" t="s">
        <v>30</v>
      </c>
      <c r="D8" s="10">
        <v>305</v>
      </c>
      <c r="E8" s="10">
        <v>460</v>
      </c>
      <c r="F8" s="10">
        <v>253</v>
      </c>
      <c r="G8" s="10">
        <v>305</v>
      </c>
      <c r="H8" s="10">
        <v>182</v>
      </c>
      <c r="I8" s="10">
        <v>54</v>
      </c>
      <c r="J8" s="10">
        <v>42</v>
      </c>
      <c r="K8" s="10">
        <v>60</v>
      </c>
      <c r="L8" s="10">
        <v>26</v>
      </c>
      <c r="M8" s="10">
        <v>147</v>
      </c>
      <c r="N8" s="10">
        <v>73</v>
      </c>
      <c r="O8" s="10">
        <v>12</v>
      </c>
      <c r="P8" s="10">
        <v>24</v>
      </c>
      <c r="Q8" s="10">
        <v>175</v>
      </c>
      <c r="R8" s="10">
        <v>8</v>
      </c>
      <c r="S8" s="10">
        <v>3</v>
      </c>
      <c r="T8" s="10">
        <v>54</v>
      </c>
      <c r="U8" s="10">
        <v>34</v>
      </c>
      <c r="V8" s="10">
        <v>10</v>
      </c>
      <c r="W8" s="10">
        <v>48</v>
      </c>
      <c r="X8" s="10">
        <v>66</v>
      </c>
      <c r="Y8" s="10">
        <v>18</v>
      </c>
      <c r="Z8" s="10">
        <v>71</v>
      </c>
      <c r="AA8" s="10">
        <f t="shared" ref="AA8:AA10" si="1">SUM(D8:Z8)</f>
        <v>2430</v>
      </c>
      <c r="AD8" s="8"/>
    </row>
    <row r="9" spans="1:36" s="11" customFormat="1" ht="18.399999999999999" customHeight="1">
      <c r="A9" s="28"/>
      <c r="B9" s="49"/>
      <c r="C9" s="12" t="s">
        <v>31</v>
      </c>
      <c r="D9" s="10">
        <v>204</v>
      </c>
      <c r="E9" s="10">
        <v>54</v>
      </c>
      <c r="F9" s="10">
        <v>12</v>
      </c>
      <c r="G9" s="10">
        <v>208</v>
      </c>
      <c r="H9" s="10">
        <v>1</v>
      </c>
      <c r="I9" s="10">
        <v>52</v>
      </c>
      <c r="J9" s="10">
        <v>7</v>
      </c>
      <c r="K9" s="10">
        <v>79</v>
      </c>
      <c r="L9" s="10">
        <v>21</v>
      </c>
      <c r="M9" s="10">
        <v>64</v>
      </c>
      <c r="N9" s="10">
        <v>21</v>
      </c>
      <c r="O9" s="10">
        <v>30</v>
      </c>
      <c r="P9" s="10">
        <v>7</v>
      </c>
      <c r="Q9" s="10">
        <v>154</v>
      </c>
      <c r="R9" s="10">
        <v>29</v>
      </c>
      <c r="S9" s="10">
        <v>147</v>
      </c>
      <c r="T9" s="10">
        <v>8</v>
      </c>
      <c r="U9" s="10">
        <v>8</v>
      </c>
      <c r="V9" s="10">
        <v>25</v>
      </c>
      <c r="W9" s="10">
        <v>211</v>
      </c>
      <c r="X9" s="10">
        <v>100</v>
      </c>
      <c r="Y9" s="10">
        <v>63</v>
      </c>
      <c r="Z9" s="10">
        <v>0</v>
      </c>
      <c r="AA9" s="10">
        <f t="shared" si="1"/>
        <v>1505</v>
      </c>
      <c r="AD9" s="8"/>
    </row>
    <row r="10" spans="1:36" s="11" customFormat="1" ht="43.15" customHeight="1">
      <c r="A10" s="29"/>
      <c r="B10" s="49"/>
      <c r="C10" s="6" t="s">
        <v>32</v>
      </c>
      <c r="D10" s="7">
        <f>D13+D12+D11</f>
        <v>12300</v>
      </c>
      <c r="E10" s="7">
        <f t="shared" ref="E10:Z10" si="2">E13+E12+E11</f>
        <v>12532</v>
      </c>
      <c r="F10" s="7">
        <f t="shared" si="2"/>
        <v>8848</v>
      </c>
      <c r="G10" s="7">
        <f t="shared" si="2"/>
        <v>13149</v>
      </c>
      <c r="H10" s="7">
        <f t="shared" si="2"/>
        <v>7487</v>
      </c>
      <c r="I10" s="7">
        <f t="shared" si="2"/>
        <v>6408</v>
      </c>
      <c r="J10" s="7">
        <f t="shared" si="2"/>
        <v>2489</v>
      </c>
      <c r="K10" s="7">
        <f t="shared" si="2"/>
        <v>5544</v>
      </c>
      <c r="L10" s="7">
        <f t="shared" si="2"/>
        <v>4484</v>
      </c>
      <c r="M10" s="7">
        <f t="shared" si="2"/>
        <v>5940</v>
      </c>
      <c r="N10" s="7">
        <f t="shared" si="2"/>
        <v>5290</v>
      </c>
      <c r="O10" s="7">
        <f t="shared" si="2"/>
        <v>3604</v>
      </c>
      <c r="P10" s="7">
        <f t="shared" si="2"/>
        <v>4462</v>
      </c>
      <c r="Q10" s="7">
        <f t="shared" si="2"/>
        <v>4978</v>
      </c>
      <c r="R10" s="7">
        <f t="shared" si="2"/>
        <v>4197</v>
      </c>
      <c r="S10" s="7">
        <f t="shared" si="2"/>
        <v>4387</v>
      </c>
      <c r="T10" s="7">
        <f t="shared" si="2"/>
        <v>5066</v>
      </c>
      <c r="U10" s="7">
        <f t="shared" si="2"/>
        <v>4999</v>
      </c>
      <c r="V10" s="7">
        <f t="shared" si="2"/>
        <v>4380</v>
      </c>
      <c r="W10" s="7">
        <f t="shared" si="2"/>
        <v>7685</v>
      </c>
      <c r="X10" s="7">
        <f t="shared" si="2"/>
        <v>4893</v>
      </c>
      <c r="Y10" s="7">
        <f t="shared" si="2"/>
        <v>3022</v>
      </c>
      <c r="Z10" s="7">
        <f t="shared" si="2"/>
        <v>790</v>
      </c>
      <c r="AA10" s="7">
        <f t="shared" si="1"/>
        <v>136934</v>
      </c>
      <c r="AD10" s="8"/>
    </row>
    <row r="11" spans="1:36" s="8" customFormat="1" ht="18.399999999999999" customHeight="1">
      <c r="A11" s="30"/>
      <c r="B11" s="49"/>
      <c r="C11" s="9" t="s">
        <v>33</v>
      </c>
      <c r="D11" s="10">
        <v>4903</v>
      </c>
      <c r="E11" s="10">
        <v>4559</v>
      </c>
      <c r="F11" s="10">
        <v>3051</v>
      </c>
      <c r="G11" s="10">
        <v>6955</v>
      </c>
      <c r="H11" s="10">
        <v>3152</v>
      </c>
      <c r="I11" s="10">
        <v>1347</v>
      </c>
      <c r="J11" s="10">
        <v>1066</v>
      </c>
      <c r="K11" s="10">
        <v>2440</v>
      </c>
      <c r="L11" s="10">
        <v>1644</v>
      </c>
      <c r="M11" s="10">
        <v>2189</v>
      </c>
      <c r="N11" s="10">
        <v>2483</v>
      </c>
      <c r="O11" s="10">
        <v>1446</v>
      </c>
      <c r="P11" s="10">
        <v>1605</v>
      </c>
      <c r="Q11" s="10">
        <v>1959</v>
      </c>
      <c r="R11" s="10">
        <v>993</v>
      </c>
      <c r="S11" s="10">
        <v>1251</v>
      </c>
      <c r="T11" s="10">
        <v>1975</v>
      </c>
      <c r="U11" s="10">
        <v>2879</v>
      </c>
      <c r="V11" s="10">
        <v>1758</v>
      </c>
      <c r="W11" s="10">
        <v>2184</v>
      </c>
      <c r="X11" s="10">
        <v>1682</v>
      </c>
      <c r="Y11" s="10">
        <v>783</v>
      </c>
      <c r="Z11" s="10">
        <v>531</v>
      </c>
      <c r="AA11" s="10">
        <f t="shared" ref="AA11:AA17" si="3">SUM(D11:Z11)</f>
        <v>52835</v>
      </c>
    </row>
    <row r="12" spans="1:36" s="8" customFormat="1" ht="30">
      <c r="A12" s="30"/>
      <c r="B12" s="49"/>
      <c r="C12" s="12" t="s">
        <v>34</v>
      </c>
      <c r="D12" s="10">
        <v>7291</v>
      </c>
      <c r="E12" s="10">
        <v>7892</v>
      </c>
      <c r="F12" s="10">
        <v>5744</v>
      </c>
      <c r="G12" s="10">
        <v>6155</v>
      </c>
      <c r="H12" s="10">
        <v>4295</v>
      </c>
      <c r="I12" s="10">
        <v>5043</v>
      </c>
      <c r="J12" s="10">
        <v>1421</v>
      </c>
      <c r="K12" s="10">
        <v>3066</v>
      </c>
      <c r="L12" s="10">
        <v>2818</v>
      </c>
      <c r="M12" s="10">
        <v>3718</v>
      </c>
      <c r="N12" s="10">
        <v>2753</v>
      </c>
      <c r="O12" s="10">
        <v>2109</v>
      </c>
      <c r="P12" s="10">
        <v>2830</v>
      </c>
      <c r="Q12" s="10">
        <v>2975</v>
      </c>
      <c r="R12" s="10">
        <v>3198</v>
      </c>
      <c r="S12" s="10">
        <v>3119</v>
      </c>
      <c r="T12" s="10">
        <v>3076</v>
      </c>
      <c r="U12" s="10">
        <v>2100</v>
      </c>
      <c r="V12" s="10">
        <v>2605</v>
      </c>
      <c r="W12" s="10">
        <v>5485</v>
      </c>
      <c r="X12" s="10">
        <v>3201</v>
      </c>
      <c r="Y12" s="10">
        <v>2231</v>
      </c>
      <c r="Z12" s="10">
        <v>258</v>
      </c>
      <c r="AA12" s="10">
        <f t="shared" si="3"/>
        <v>83383</v>
      </c>
    </row>
    <row r="13" spans="1:36" s="8" customFormat="1" ht="18.399999999999999" customHeight="1">
      <c r="A13" s="30"/>
      <c r="B13" s="49"/>
      <c r="C13" s="12" t="s">
        <v>35</v>
      </c>
      <c r="D13" s="10">
        <v>106</v>
      </c>
      <c r="E13" s="10">
        <v>81</v>
      </c>
      <c r="F13" s="10">
        <v>53</v>
      </c>
      <c r="G13" s="10">
        <v>39</v>
      </c>
      <c r="H13" s="10">
        <v>40</v>
      </c>
      <c r="I13" s="10">
        <v>18</v>
      </c>
      <c r="J13" s="10">
        <v>2</v>
      </c>
      <c r="K13" s="10">
        <v>38</v>
      </c>
      <c r="L13" s="10">
        <v>22</v>
      </c>
      <c r="M13" s="10">
        <v>33</v>
      </c>
      <c r="N13" s="10">
        <v>54</v>
      </c>
      <c r="O13" s="10">
        <v>49</v>
      </c>
      <c r="P13" s="10">
        <v>27</v>
      </c>
      <c r="Q13" s="10">
        <v>44</v>
      </c>
      <c r="R13" s="10">
        <v>6</v>
      </c>
      <c r="S13" s="10">
        <v>17</v>
      </c>
      <c r="T13" s="10">
        <v>15</v>
      </c>
      <c r="U13" s="10">
        <v>20</v>
      </c>
      <c r="V13" s="10">
        <v>17</v>
      </c>
      <c r="W13" s="10">
        <v>16</v>
      </c>
      <c r="X13" s="10">
        <v>10</v>
      </c>
      <c r="Y13" s="10">
        <v>8</v>
      </c>
      <c r="Z13" s="10">
        <v>1</v>
      </c>
      <c r="AA13" s="10">
        <f t="shared" si="3"/>
        <v>716</v>
      </c>
    </row>
    <row r="14" spans="1:36" s="8" customFormat="1" ht="43.15" customHeight="1">
      <c r="A14" s="31"/>
      <c r="B14" s="49"/>
      <c r="C14" s="6" t="s">
        <v>36</v>
      </c>
      <c r="D14" s="7">
        <v>5</v>
      </c>
      <c r="E14" s="7">
        <v>1</v>
      </c>
      <c r="F14" s="7">
        <v>5</v>
      </c>
      <c r="G14" s="7">
        <v>0</v>
      </c>
      <c r="H14" s="7">
        <v>1</v>
      </c>
      <c r="I14" s="7">
        <v>0</v>
      </c>
      <c r="J14" s="7">
        <v>1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1</v>
      </c>
      <c r="R14" s="7">
        <v>2</v>
      </c>
      <c r="S14" s="7">
        <v>1</v>
      </c>
      <c r="T14" s="7">
        <v>1</v>
      </c>
      <c r="U14" s="7">
        <v>0</v>
      </c>
      <c r="V14" s="7">
        <v>1</v>
      </c>
      <c r="W14" s="7">
        <v>0</v>
      </c>
      <c r="X14" s="7">
        <v>0</v>
      </c>
      <c r="Y14" s="7">
        <v>0</v>
      </c>
      <c r="Z14" s="7">
        <v>7</v>
      </c>
      <c r="AA14" s="7">
        <f>SUM(D14:Z14)</f>
        <v>26</v>
      </c>
    </row>
    <row r="15" spans="1:36" s="8" customFormat="1" ht="43.15" customHeight="1">
      <c r="A15" s="31"/>
      <c r="B15" s="49"/>
      <c r="C15" s="6" t="s">
        <v>37</v>
      </c>
      <c r="D15" s="7">
        <v>5</v>
      </c>
      <c r="E15" s="7">
        <v>4</v>
      </c>
      <c r="F15" s="7">
        <v>2</v>
      </c>
      <c r="G15" s="7">
        <v>4</v>
      </c>
      <c r="H15" s="7">
        <v>0</v>
      </c>
      <c r="I15" s="7">
        <v>6</v>
      </c>
      <c r="J15" s="7">
        <v>5</v>
      </c>
      <c r="K15" s="7">
        <v>2</v>
      </c>
      <c r="L15" s="7">
        <v>5</v>
      </c>
      <c r="M15" s="7">
        <v>0</v>
      </c>
      <c r="N15" s="7">
        <v>0</v>
      </c>
      <c r="O15" s="7">
        <v>1</v>
      </c>
      <c r="P15" s="7">
        <v>1</v>
      </c>
      <c r="Q15" s="7">
        <v>0</v>
      </c>
      <c r="R15" s="7">
        <v>0</v>
      </c>
      <c r="S15" s="7">
        <v>0</v>
      </c>
      <c r="T15" s="7">
        <v>2</v>
      </c>
      <c r="U15" s="7">
        <v>4</v>
      </c>
      <c r="V15" s="7">
        <v>5</v>
      </c>
      <c r="W15" s="7">
        <v>1</v>
      </c>
      <c r="X15" s="7">
        <v>0</v>
      </c>
      <c r="Y15" s="7">
        <v>2</v>
      </c>
      <c r="Z15" s="7">
        <v>0</v>
      </c>
      <c r="AA15" s="7">
        <f>SUM(D15:Z15)</f>
        <v>49</v>
      </c>
    </row>
    <row r="16" spans="1:36" s="8" customFormat="1" ht="43.15" customHeight="1">
      <c r="A16" s="31"/>
      <c r="B16" s="49"/>
      <c r="C16" s="6" t="s">
        <v>38</v>
      </c>
      <c r="D16" s="7">
        <v>178</v>
      </c>
      <c r="E16" s="7">
        <v>1517</v>
      </c>
      <c r="F16" s="7">
        <v>340</v>
      </c>
      <c r="G16" s="7">
        <v>498</v>
      </c>
      <c r="H16" s="7">
        <v>28</v>
      </c>
      <c r="I16" s="7">
        <v>230</v>
      </c>
      <c r="J16" s="7">
        <v>96</v>
      </c>
      <c r="K16" s="7">
        <v>28</v>
      </c>
      <c r="L16" s="7">
        <v>175</v>
      </c>
      <c r="M16" s="7">
        <v>36</v>
      </c>
      <c r="N16" s="7">
        <v>157</v>
      </c>
      <c r="O16" s="7">
        <v>2</v>
      </c>
      <c r="P16" s="7">
        <v>139</v>
      </c>
      <c r="Q16" s="7">
        <v>6</v>
      </c>
      <c r="R16" s="7">
        <v>5</v>
      </c>
      <c r="S16" s="7">
        <v>5</v>
      </c>
      <c r="T16" s="7">
        <v>18</v>
      </c>
      <c r="U16" s="7">
        <v>33</v>
      </c>
      <c r="V16" s="7">
        <v>18</v>
      </c>
      <c r="W16" s="7">
        <v>38</v>
      </c>
      <c r="X16" s="7">
        <v>30</v>
      </c>
      <c r="Y16" s="7">
        <v>9</v>
      </c>
      <c r="Z16" s="7">
        <v>13</v>
      </c>
      <c r="AA16" s="7">
        <f>SUM(D16:Z16)</f>
        <v>3599</v>
      </c>
    </row>
    <row r="17" spans="2:36" s="8" customFormat="1" ht="43.15" customHeight="1">
      <c r="B17" s="50"/>
      <c r="C17" s="38" t="s">
        <v>39</v>
      </c>
      <c r="D17" s="39">
        <f>D6+D10+D14+D15+D16</f>
        <v>13415</v>
      </c>
      <c r="E17" s="39">
        <f t="shared" ref="E17:Z17" si="4">E6+E10+E14+E15+E16</f>
        <v>15112</v>
      </c>
      <c r="F17" s="39">
        <f t="shared" si="4"/>
        <v>9991</v>
      </c>
      <c r="G17" s="39">
        <f t="shared" si="4"/>
        <v>14810</v>
      </c>
      <c r="H17" s="39">
        <f t="shared" si="4"/>
        <v>8258</v>
      </c>
      <c r="I17" s="39">
        <f t="shared" si="4"/>
        <v>7031</v>
      </c>
      <c r="J17" s="39">
        <f t="shared" si="4"/>
        <v>2766</v>
      </c>
      <c r="K17" s="39">
        <f t="shared" si="4"/>
        <v>6010</v>
      </c>
      <c r="L17" s="39">
        <f t="shared" si="4"/>
        <v>4913</v>
      </c>
      <c r="M17" s="39">
        <f t="shared" si="4"/>
        <v>6440</v>
      </c>
      <c r="N17" s="39">
        <f t="shared" si="4"/>
        <v>5833</v>
      </c>
      <c r="O17" s="39">
        <f t="shared" si="4"/>
        <v>3787</v>
      </c>
      <c r="P17" s="39">
        <f t="shared" si="4"/>
        <v>4840</v>
      </c>
      <c r="Q17" s="39">
        <f t="shared" si="4"/>
        <v>5636</v>
      </c>
      <c r="R17" s="39">
        <f t="shared" si="4"/>
        <v>4458</v>
      </c>
      <c r="S17" s="39">
        <f t="shared" si="4"/>
        <v>4675</v>
      </c>
      <c r="T17" s="39">
        <f t="shared" si="4"/>
        <v>5357</v>
      </c>
      <c r="U17" s="39">
        <f t="shared" si="4"/>
        <v>5225</v>
      </c>
      <c r="V17" s="39">
        <f t="shared" si="4"/>
        <v>4627</v>
      </c>
      <c r="W17" s="39">
        <f t="shared" si="4"/>
        <v>8183</v>
      </c>
      <c r="X17" s="39">
        <f t="shared" si="4"/>
        <v>5329</v>
      </c>
      <c r="Y17" s="39">
        <f t="shared" si="4"/>
        <v>3214</v>
      </c>
      <c r="Z17" s="39">
        <f t="shared" si="4"/>
        <v>1163</v>
      </c>
      <c r="AA17" s="39">
        <f t="shared" si="3"/>
        <v>151073</v>
      </c>
    </row>
    <row r="18" spans="2:36" s="5" customFormat="1" ht="15.2" customHeight="1"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2:36" s="17" customFormat="1" ht="43.15" customHeight="1">
      <c r="B19" s="51" t="s">
        <v>40</v>
      </c>
      <c r="C19" s="15" t="s">
        <v>41</v>
      </c>
      <c r="D19" s="16">
        <v>23926.87</v>
      </c>
      <c r="E19" s="16">
        <v>26688.21</v>
      </c>
      <c r="F19" s="16">
        <v>23417.32</v>
      </c>
      <c r="G19" s="16">
        <v>22520.12</v>
      </c>
      <c r="H19" s="16">
        <v>5739.5609999999997</v>
      </c>
      <c r="I19" s="16">
        <v>7344.6549999999997</v>
      </c>
      <c r="J19" s="16">
        <v>5407.9250000000002</v>
      </c>
      <c r="K19" s="16">
        <v>6281.2830000000004</v>
      </c>
      <c r="L19" s="16">
        <v>3436.2579999999998</v>
      </c>
      <c r="M19" s="16">
        <v>16986.259999999998</v>
      </c>
      <c r="N19" s="16">
        <v>5127.1850000000004</v>
      </c>
      <c r="O19" s="16">
        <v>3901.6260000000002</v>
      </c>
      <c r="P19" s="16">
        <v>10386.82</v>
      </c>
      <c r="Q19" s="16">
        <v>4056.3780000000002</v>
      </c>
      <c r="R19" s="16">
        <v>9657.7659999999996</v>
      </c>
      <c r="S19" s="16">
        <v>3449.6129999999998</v>
      </c>
      <c r="T19" s="16">
        <v>9086.4130000000005</v>
      </c>
      <c r="U19" s="16">
        <v>2476.768</v>
      </c>
      <c r="V19" s="16">
        <v>9171.6859999999997</v>
      </c>
      <c r="W19" s="16">
        <v>3554.4749999999999</v>
      </c>
      <c r="X19" s="16">
        <v>5719.125</v>
      </c>
      <c r="Y19" s="16">
        <v>3024.34</v>
      </c>
      <c r="Z19" s="16">
        <v>-2818.4625000000001</v>
      </c>
      <c r="AA19" s="16">
        <f>SUM(D19:Z19)</f>
        <v>208542.19450000001</v>
      </c>
      <c r="AD19" s="18"/>
    </row>
    <row r="20" spans="2:36" s="17" customFormat="1" ht="43.15" customHeight="1">
      <c r="B20" s="52"/>
      <c r="C20" s="19" t="s">
        <v>42</v>
      </c>
      <c r="D20" s="10">
        <v>59790.15</v>
      </c>
      <c r="E20" s="10">
        <v>17980.88</v>
      </c>
      <c r="F20" s="10">
        <v>17746.8</v>
      </c>
      <c r="G20" s="10">
        <v>17309.23</v>
      </c>
      <c r="H20" s="10">
        <v>6870.05</v>
      </c>
      <c r="I20" s="10">
        <v>7234.0619999999999</v>
      </c>
      <c r="J20" s="10">
        <v>4846.7269999999999</v>
      </c>
      <c r="K20" s="10">
        <v>5498.893</v>
      </c>
      <c r="L20" s="10">
        <v>3211.509</v>
      </c>
      <c r="M20" s="10">
        <v>13514.1</v>
      </c>
      <c r="N20" s="10">
        <v>5911.3950000000004</v>
      </c>
      <c r="O20" s="10">
        <v>3512.19</v>
      </c>
      <c r="P20" s="10">
        <v>6463.1170000000002</v>
      </c>
      <c r="Q20" s="10">
        <v>3226.6019999999999</v>
      </c>
      <c r="R20" s="10">
        <v>8459.3160000000007</v>
      </c>
      <c r="S20" s="10">
        <v>3301.7170000000001</v>
      </c>
      <c r="T20" s="10">
        <v>7042.723</v>
      </c>
      <c r="U20" s="10">
        <v>2801.7</v>
      </c>
      <c r="V20" s="10">
        <v>4867.6000000000004</v>
      </c>
      <c r="W20" s="10">
        <v>3524.7</v>
      </c>
      <c r="X20" s="10">
        <v>3893.308</v>
      </c>
      <c r="Y20" s="10">
        <v>911.66869999999994</v>
      </c>
      <c r="Z20" s="10">
        <v>3342.2022999999999</v>
      </c>
      <c r="AA20" s="10">
        <f>SUM(D20:Z20)</f>
        <v>211260.64000000004</v>
      </c>
      <c r="AD20" s="18"/>
    </row>
    <row r="21" spans="2:36" s="17" customFormat="1" ht="43.15" customHeight="1">
      <c r="B21" s="53"/>
      <c r="C21" s="20" t="s">
        <v>43</v>
      </c>
      <c r="D21" s="21">
        <v>1761.2840000000001</v>
      </c>
      <c r="E21" s="21">
        <v>1793.8630000000001</v>
      </c>
      <c r="F21" s="21">
        <v>1199.431</v>
      </c>
      <c r="G21" s="21">
        <v>575.03790000000004</v>
      </c>
      <c r="H21" s="21">
        <v>62.928699999999999</v>
      </c>
      <c r="I21" s="21">
        <v>66.690300000000008</v>
      </c>
      <c r="J21" s="21">
        <v>43.671599999999998</v>
      </c>
      <c r="K21" s="21">
        <v>163.6249</v>
      </c>
      <c r="L21" s="21">
        <v>31.424199999999999</v>
      </c>
      <c r="M21" s="21">
        <v>250.54679999999999</v>
      </c>
      <c r="N21" s="21">
        <v>434.69059999999996</v>
      </c>
      <c r="O21" s="21">
        <v>74.834199999999996</v>
      </c>
      <c r="P21" s="21">
        <v>76.438000000000002</v>
      </c>
      <c r="Q21" s="21">
        <v>106.39239999999999</v>
      </c>
      <c r="R21" s="21">
        <v>12.533100000000001</v>
      </c>
      <c r="S21" s="21">
        <v>24.64</v>
      </c>
      <c r="T21" s="21">
        <v>679.30380000000002</v>
      </c>
      <c r="U21" s="21">
        <v>389.86250000000001</v>
      </c>
      <c r="V21" s="21">
        <v>74.287999999999997</v>
      </c>
      <c r="W21" s="21">
        <v>103.86489999999999</v>
      </c>
      <c r="X21" s="21">
        <v>102.196</v>
      </c>
      <c r="Y21" s="21">
        <v>3.12</v>
      </c>
      <c r="Z21" s="21">
        <f>10.8587+6375.478</f>
        <v>6386.3366999999998</v>
      </c>
      <c r="AA21" s="21">
        <f>SUM(D21:Z21)</f>
        <v>14417.0026</v>
      </c>
      <c r="AD21" s="18"/>
    </row>
    <row r="22" spans="2:36" ht="14.1" customHeight="1">
      <c r="C22" s="3"/>
      <c r="D22" s="32"/>
      <c r="E22" s="32"/>
      <c r="F22" s="32"/>
      <c r="G22" s="32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22"/>
      <c r="AD22" s="18"/>
    </row>
    <row r="23" spans="2:36" ht="43.15" customHeight="1">
      <c r="B23" s="23" t="s">
        <v>44</v>
      </c>
      <c r="C23" s="24" t="s">
        <v>45</v>
      </c>
      <c r="D23" s="25">
        <v>20896.366000000002</v>
      </c>
      <c r="E23" s="25">
        <v>33926.3465</v>
      </c>
      <c r="F23" s="25">
        <v>23488.309000000001</v>
      </c>
      <c r="G23" s="25">
        <v>30095.850999999999</v>
      </c>
      <c r="H23" s="25">
        <v>9562.0439000000006</v>
      </c>
      <c r="I23" s="25">
        <v>10259.0895</v>
      </c>
      <c r="J23" s="25">
        <v>3955.0659999999998</v>
      </c>
      <c r="K23" s="25">
        <v>6993.1084000000001</v>
      </c>
      <c r="L23" s="25">
        <v>4119.3474999999999</v>
      </c>
      <c r="M23" s="25">
        <v>21689.128199999999</v>
      </c>
      <c r="N23" s="25">
        <v>5390.7897999999996</v>
      </c>
      <c r="O23" s="25">
        <v>5257.5010000000002</v>
      </c>
      <c r="P23" s="25">
        <v>8516.4814999999999</v>
      </c>
      <c r="Q23" s="25">
        <v>2913.7857000000004</v>
      </c>
      <c r="R23" s="25">
        <v>6406.4934999999996</v>
      </c>
      <c r="S23" s="25">
        <v>3650.1264999999999</v>
      </c>
      <c r="T23" s="25">
        <v>7560.7210999999998</v>
      </c>
      <c r="U23" s="25">
        <v>2510.6251000000002</v>
      </c>
      <c r="V23" s="25">
        <v>10439.488300000001</v>
      </c>
      <c r="W23" s="25">
        <v>3936.2996000000003</v>
      </c>
      <c r="X23" s="25">
        <v>4244.7259000000004</v>
      </c>
      <c r="Y23" s="25">
        <v>1493.9239</v>
      </c>
      <c r="Z23" s="25">
        <v>3082.8946000000001</v>
      </c>
      <c r="AA23" s="25">
        <f>SUM(D23:Z23)</f>
        <v>230388.51250000001</v>
      </c>
      <c r="AD23" s="18"/>
    </row>
    <row r="25" spans="2:36" ht="14.1" customHeight="1">
      <c r="B25" s="3" t="s">
        <v>46</v>
      </c>
    </row>
    <row r="26" spans="2:36" ht="14.1" customHeight="1">
      <c r="C26" s="3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2:36" ht="14.1" customHeight="1">
      <c r="C27" s="3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7"/>
      <c r="AC27" s="27"/>
      <c r="AD27" s="27"/>
      <c r="AE27" s="27"/>
      <c r="AF27" s="27"/>
      <c r="AG27" s="27"/>
      <c r="AH27" s="27"/>
    </row>
    <row r="28" spans="2:36" ht="14.1" customHeight="1">
      <c r="B28" s="22"/>
      <c r="C28" s="22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7"/>
      <c r="AC28" s="27"/>
      <c r="AD28" s="27"/>
      <c r="AE28" s="27"/>
      <c r="AF28" s="27"/>
      <c r="AG28" s="27"/>
      <c r="AH28" s="27"/>
      <c r="AI28" s="27"/>
      <c r="AJ28" s="27"/>
    </row>
    <row r="29" spans="2:36" ht="14.1" customHeight="1">
      <c r="C29" s="3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2:36" ht="14.1" customHeight="1">
      <c r="C30" s="3"/>
    </row>
    <row r="31" spans="2:36" ht="14.1" customHeight="1">
      <c r="C31" s="3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2:36" ht="14.1" customHeight="1">
      <c r="C32" s="3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7"/>
      <c r="AC32" s="27"/>
      <c r="AD32" s="27"/>
      <c r="AE32" s="27"/>
      <c r="AF32" s="27"/>
      <c r="AG32" s="27"/>
      <c r="AH32" s="27"/>
    </row>
    <row r="33" spans="3:27" ht="14.1" customHeight="1">
      <c r="C33" s="3"/>
    </row>
    <row r="34" spans="3:27" ht="14.1" customHeight="1">
      <c r="C34" s="3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3:27" ht="23.25" customHeight="1">
      <c r="C35" s="34"/>
    </row>
  </sheetData>
  <mergeCells count="5">
    <mergeCell ref="B2:AA2"/>
    <mergeCell ref="B4:C5"/>
    <mergeCell ref="D4:Z4"/>
    <mergeCell ref="B6:B17"/>
    <mergeCell ref="B19:B21"/>
  </mergeCells>
  <printOptions horizontalCentered="1" verticalCentered="1"/>
  <pageMargins left="0" right="0" top="0" bottom="0" header="0" footer="0"/>
  <pageSetup paperSize="9" scale="31" fitToWidth="2" orientation="portrait" horizontalDpi="4294967295" verticalDpi="4294967295" r:id="rId1"/>
  <headerFooter alignWithMargins="0"/>
  <colBreaks count="2" manualBreakCount="2">
    <brk id="5" max="1048575" man="1"/>
    <brk id="2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7a934f-7fe1-4af0-a85a-1389003b0887">
      <Terms xmlns="http://schemas.microsoft.com/office/infopath/2007/PartnerControls"/>
    </lcf76f155ced4ddcb4097134ff3c332f>
    <TaxCatchAll xmlns="2701ce20-301b-4d4e-840b-7b6942f3c4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3FF80848FAA4C9C115820CF44CFC0" ma:contentTypeVersion="10" ma:contentTypeDescription="Create a new document." ma:contentTypeScope="" ma:versionID="6a557344a4546b4861d2d868b6a0f321">
  <xsd:schema xmlns:xsd="http://www.w3.org/2001/XMLSchema" xmlns:xs="http://www.w3.org/2001/XMLSchema" xmlns:p="http://schemas.microsoft.com/office/2006/metadata/properties" xmlns:ns2="f07a934f-7fe1-4af0-a85a-1389003b0887" xmlns:ns3="2701ce20-301b-4d4e-840b-7b6942f3c47e" targetNamespace="http://schemas.microsoft.com/office/2006/metadata/properties" ma:root="true" ma:fieldsID="c88c21de54d32eb43ff06302bc2e7a57" ns2:_="" ns3:_="">
    <xsd:import namespace="f07a934f-7fe1-4af0-a85a-1389003b0887"/>
    <xsd:import namespace="2701ce20-301b-4d4e-840b-7b6942f3c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a934f-7fe1-4af0-a85a-1389003b08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1ce20-301b-4d4e-840b-7b6942f3c4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a04c54-f476-44a1-90ba-79d70ac9b406}" ma:internalName="TaxCatchAll" ma:showField="CatchAllData" ma:web="2701ce20-301b-4d4e-840b-7b6942f3c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22D449-8EE6-409A-BCA5-1B62AE924272}"/>
</file>

<file path=customXml/itemProps2.xml><?xml version="1.0" encoding="utf-8"?>
<ds:datastoreItem xmlns:ds="http://schemas.openxmlformats.org/officeDocument/2006/customXml" ds:itemID="{79C05A20-EC2E-43A3-96A1-BC22A8839A40}"/>
</file>

<file path=customXml/itemProps3.xml><?xml version="1.0" encoding="utf-8"?>
<ds:datastoreItem xmlns:ds="http://schemas.openxmlformats.org/officeDocument/2006/customXml" ds:itemID="{3FDA74E0-6A16-417E-BA2B-35ED1D3368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Dominik Balázs</cp:lastModifiedBy>
  <cp:revision/>
  <dcterms:created xsi:type="dcterms:W3CDTF">2020-02-25T12:24:14Z</dcterms:created>
  <dcterms:modified xsi:type="dcterms:W3CDTF">2022-08-23T07:18:44Z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0x010100ABD3FF80848FAA4C9C115820CF44CFC0</vt:lpwstr>
  </property>
  <property fmtid="{D5CDD505-2E9C-101B-9397-08002B2CF9AE}" pid="3" name="MediaServiceImageTags">
    <vt:lpwstr/>
  </property>
  <property fmtid="{D5CDD505-2E9C-101B-9397-08002B2CF9AE}" pid="4" name="Order">
    <vt:r8>279700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