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HAT/"/>
    </mc:Choice>
  </mc:AlternateContent>
  <xr:revisionPtr revIDLastSave="0" documentId="11_0EE47D56FA4B5E5334742B4F2571E7E4A63C47D5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H7_közig.perek 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[3]Ritának2!$AP$1:$BB$110</definedName>
    <definedName name="DélBp">#REF!</definedName>
    <definedName name="egy" localSheetId="0" hidden="1">'[6]Munka 1'!#REF!</definedName>
    <definedName name="egy" hidden="1">'[7]Munka 1'!#REF!</definedName>
    <definedName name="ÉszakBp" localSheetId="0">[3]Ritának2!$BP$1:$CB$110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[3]Ritának2!$BC$1:$BO$110</definedName>
    <definedName name="KeletBp">#REF!</definedName>
    <definedName name="kiug" localSheetId="0" hidden="1">[15]összesen!#REF!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Area" localSheetId="0">'H7_közig.perek '!$B$2:$R$15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[3]Ritának1!$GC$1:$GO$110</definedName>
    <definedName name="Pest">[13]Ritának!#REF!</definedName>
    <definedName name="ppest" localSheetId="0">[12]Ritának!#REF!</definedName>
    <definedName name="ppest">[13]Ritának!#REF!</definedName>
    <definedName name="sasasas" hidden="1">'[17]42. sz. c (2002.) tan.'!#REF!</definedName>
    <definedName name="sdASAn" hidden="1">'[17]42. sz. c (2002.) tan.'!#REF!</definedName>
    <definedName name="Somogy" localSheetId="0">[3]Ritának1!$GP$1:$HB$110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[3]Ritának1!$HC$1:$HO$110</definedName>
    <definedName name="Szabolcs">[13]Ritának!#REF!</definedName>
    <definedName name="Szolnok" localSheetId="0">[3]Ritának1!$HP$1:$IB$110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[3]Ritának1!$IC$1:$IO$110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[3]Ritának2!$C$1:$O$110</definedName>
    <definedName name="Vas">#REF!</definedName>
    <definedName name="Veszprém" localSheetId="0">[3]Ritának2!$P$1:$AB$110</definedName>
    <definedName name="Veszprém">#REF!</definedName>
    <definedName name="Zala" localSheetId="0">[3]Ritának2!$AC$1:$AO$110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4" l="1"/>
  <c r="Q15" i="14"/>
  <c r="N15" i="14"/>
  <c r="M15" i="14"/>
  <c r="J15" i="14"/>
  <c r="I15" i="14"/>
  <c r="H15" i="14"/>
  <c r="G15" i="14"/>
  <c r="F15" i="14"/>
  <c r="D15" i="14"/>
  <c r="C15" i="14"/>
  <c r="K14" i="14"/>
  <c r="O14" i="14" s="1"/>
  <c r="E14" i="14"/>
  <c r="P14" i="14" s="1"/>
  <c r="K13" i="14"/>
  <c r="O13" i="14" s="1"/>
  <c r="E13" i="14"/>
  <c r="K12" i="14"/>
  <c r="E12" i="14"/>
  <c r="K11" i="14"/>
  <c r="E11" i="14"/>
  <c r="K10" i="14"/>
  <c r="O10" i="14" s="1"/>
  <c r="E10" i="14"/>
  <c r="P10" i="14" s="1"/>
  <c r="K9" i="14"/>
  <c r="O9" i="14" s="1"/>
  <c r="E9" i="14"/>
  <c r="E15" i="14" s="1"/>
  <c r="O11" i="14" l="1"/>
  <c r="L11" i="14"/>
  <c r="O12" i="14"/>
  <c r="P12" i="14" s="1"/>
  <c r="L12" i="14"/>
  <c r="P13" i="14"/>
  <c r="L9" i="14"/>
  <c r="L13" i="14"/>
  <c r="K15" i="14"/>
  <c r="L15" i="14" s="1"/>
  <c r="L10" i="14"/>
  <c r="L14" i="14"/>
  <c r="P9" i="14"/>
  <c r="O15" i="14" l="1"/>
  <c r="P11" i="14"/>
  <c r="P15" i="14"/>
</calcChain>
</file>

<file path=xl/sharedStrings.xml><?xml version="1.0" encoding="utf-8"?>
<sst xmlns="http://schemas.openxmlformats.org/spreadsheetml/2006/main" count="31" uniqueCount="31">
  <si>
    <t xml:space="preserve">Közigazgatási perek </t>
  </si>
  <si>
    <t>db</t>
  </si>
  <si>
    <t>Szakterület</t>
  </si>
  <si>
    <t xml:space="preserve">Előző évről áthúzódó perek  </t>
  </si>
  <si>
    <t xml:space="preserve">Tárgyidőszak-ban induló perek </t>
  </si>
  <si>
    <t>Folyamat-ban lévő perek összesen</t>
  </si>
  <si>
    <t xml:space="preserve">Ítéletek </t>
  </si>
  <si>
    <t xml:space="preserve">Helyben-hagyás aránya </t>
  </si>
  <si>
    <t xml:space="preserve">Permegszüntetés </t>
  </si>
  <si>
    <t>Befejezett perek  összesen</t>
  </si>
  <si>
    <t xml:space="preserve">Tárgyidőszak végén folyamatban lévő perek </t>
  </si>
  <si>
    <t>Befejezett perekben megítélt perköltség (ezer Ft)</t>
  </si>
  <si>
    <t>Helyben-hagyás</t>
  </si>
  <si>
    <t>Megvál-toztatás</t>
  </si>
  <si>
    <t>Hatályon kívül helyezés</t>
  </si>
  <si>
    <t>Részjogerő</t>
  </si>
  <si>
    <t>Mind- összesen</t>
  </si>
  <si>
    <t>Új eljárás nélkül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</si>
  <si>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</si>
  <si>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</si>
  <si>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</si>
  <si>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</si>
  <si>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</si>
  <si>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2017. év</t>
  </si>
  <si>
    <t>Ellenőrzési</t>
  </si>
  <si>
    <t>Adóügyi</t>
  </si>
  <si>
    <t>Fizetési kedvezményi</t>
  </si>
  <si>
    <t>Végrehajtási</t>
  </si>
  <si>
    <t xml:space="preserve">Illetékügyi </t>
  </si>
  <si>
    <t>Vám- és pénzügyőri</t>
  </si>
  <si>
    <t>Perek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</si>
</sst>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0.0"/>
  </numFmts>
  <fonts count="44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i/>
      <u/>
      <sz val="12"/>
      <name val="Times New Roman CE"/>
      <family val="1"/>
      <charset val="238"/>
    </font>
    <font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u/>
      <sz val="12"/>
      <color indexed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1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0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8" borderId="11" applyNumberFormat="0" applyAlignment="0" applyProtection="0"/>
    <xf numFmtId="0" fontId="14" fillId="0" borderId="0" applyNumberFormat="0" applyFill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15" applyNumberFormat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16" applyNumberFormat="0" applyFill="0" applyAlignment="0" applyProtection="0"/>
    <xf numFmtId="0" fontId="9" fillId="18" borderId="17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22" fillId="5" borderId="0" applyNumberFormat="0" applyBorder="0" applyAlignment="0" applyProtection="0"/>
    <xf numFmtId="0" fontId="23" fillId="23" borderId="18" applyNumberFormat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1" fillId="0" borderId="0"/>
    <xf numFmtId="0" fontId="27" fillId="0" borderId="0"/>
    <xf numFmtId="0" fontId="9" fillId="0" borderId="0"/>
    <xf numFmtId="0" fontId="4" fillId="0" borderId="0"/>
    <xf numFmtId="0" fontId="1" fillId="0" borderId="0"/>
    <xf numFmtId="0" fontId="1" fillId="0" borderId="0"/>
    <xf numFmtId="0" fontId="9" fillId="0" borderId="0"/>
    <xf numFmtId="0" fontId="28" fillId="0" borderId="19" applyNumberFormat="0" applyFill="0" applyAlignment="0" applyProtection="0"/>
    <xf numFmtId="0" fontId="29" fillId="4" borderId="0" applyNumberFormat="0" applyBorder="0" applyAlignment="0" applyProtection="0"/>
    <xf numFmtId="0" fontId="30" fillId="24" borderId="0" applyNumberFormat="0" applyBorder="0" applyAlignment="0" applyProtection="0"/>
    <xf numFmtId="0" fontId="31" fillId="23" borderId="11" applyNumberForma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6" fillId="0" borderId="0"/>
    <xf numFmtId="0" fontId="9" fillId="0" borderId="0"/>
    <xf numFmtId="0" fontId="43" fillId="0" borderId="0"/>
  </cellStyleXfs>
  <cellXfs count="63">
    <xf numFmtId="0" fontId="0" fillId="0" borderId="0" xfId="0"/>
    <xf numFmtId="0" fontId="34" fillId="0" borderId="0" xfId="84" applyFont="1" applyAlignment="1">
      <alignment vertical="center"/>
    </xf>
    <xf numFmtId="0" fontId="34" fillId="0" borderId="0" xfId="85" applyFont="1" applyAlignment="1">
      <alignment vertical="center"/>
    </xf>
    <xf numFmtId="0" fontId="34" fillId="0" borderId="0" xfId="87" applyFont="1" applyAlignment="1">
      <alignment vertical="center"/>
    </xf>
    <xf numFmtId="0" fontId="9" fillId="0" borderId="0" xfId="89"/>
    <xf numFmtId="3" fontId="38" fillId="26" borderId="9" xfId="71" applyNumberFormat="1" applyFont="1" applyFill="1" applyBorder="1" applyAlignment="1">
      <alignment horizontal="right" vertical="center" wrapText="1" indent="1"/>
    </xf>
    <xf numFmtId="3" fontId="38" fillId="26" borderId="22" xfId="71" applyNumberFormat="1" applyFont="1" applyFill="1" applyBorder="1" applyAlignment="1">
      <alignment horizontal="right" vertical="center" wrapText="1" indent="1"/>
    </xf>
    <xf numFmtId="165" fontId="34" fillId="0" borderId="0" xfId="84" applyNumberFormat="1" applyFont="1" applyAlignment="1">
      <alignment vertical="center"/>
    </xf>
    <xf numFmtId="0" fontId="34" fillId="0" borderId="0" xfId="88" applyFont="1" applyAlignment="1">
      <alignment vertical="center"/>
    </xf>
    <xf numFmtId="0" fontId="34" fillId="0" borderId="0" xfId="86" applyFont="1" applyAlignment="1">
      <alignment horizontal="centerContinuous" vertical="center"/>
    </xf>
    <xf numFmtId="0" fontId="34" fillId="25" borderId="1" xfId="89" applyFont="1" applyFill="1" applyBorder="1" applyAlignment="1">
      <alignment horizontal="center" vertical="center" wrapText="1"/>
    </xf>
    <xf numFmtId="0" fontId="34" fillId="25" borderId="2" xfId="89" applyFont="1" applyFill="1" applyBorder="1" applyAlignment="1">
      <alignment horizontal="center" vertical="center" wrapText="1"/>
    </xf>
    <xf numFmtId="0" fontId="34" fillId="25" borderId="21" xfId="89" applyFont="1" applyFill="1" applyBorder="1" applyAlignment="1">
      <alignment horizontal="center" vertical="center" wrapText="1"/>
    </xf>
    <xf numFmtId="0" fontId="34" fillId="26" borderId="7" xfId="87" applyFont="1" applyFill="1" applyBorder="1" applyAlignment="1">
      <alignment horizontal="left" vertical="center" indent="1"/>
    </xf>
    <xf numFmtId="9" fontId="39" fillId="26" borderId="9" xfId="71" applyNumberFormat="1" applyFont="1" applyFill="1" applyBorder="1" applyAlignment="1">
      <alignment horizontal="right" vertical="center" wrapText="1" indent="1"/>
    </xf>
    <xf numFmtId="3" fontId="38" fillId="26" borderId="31" xfId="71" applyNumberFormat="1" applyFont="1" applyFill="1" applyBorder="1" applyAlignment="1">
      <alignment horizontal="right" vertical="center" wrapText="1" indent="1"/>
    </xf>
    <xf numFmtId="0" fontId="34" fillId="2" borderId="7" xfId="87" applyFont="1" applyFill="1" applyBorder="1" applyAlignment="1">
      <alignment horizontal="left" vertical="center" indent="1"/>
    </xf>
    <xf numFmtId="3" fontId="38" fillId="2" borderId="9" xfId="71" applyNumberFormat="1" applyFont="1" applyFill="1" applyBorder="1" applyAlignment="1">
      <alignment horizontal="right" vertical="center" wrapText="1" indent="1"/>
    </xf>
    <xf numFmtId="9" fontId="39" fillId="2" borderId="9" xfId="71" applyNumberFormat="1" applyFont="1" applyFill="1" applyBorder="1" applyAlignment="1">
      <alignment horizontal="right" vertical="center" wrapText="1" indent="1"/>
    </xf>
    <xf numFmtId="3" fontId="38" fillId="2" borderId="31" xfId="71" applyNumberFormat="1" applyFont="1" applyFill="1" applyBorder="1" applyAlignment="1">
      <alignment horizontal="right" vertical="center" wrapText="1" indent="1"/>
    </xf>
    <xf numFmtId="3" fontId="38" fillId="2" borderId="22" xfId="71" applyNumberFormat="1" applyFont="1" applyFill="1" applyBorder="1" applyAlignment="1">
      <alignment horizontal="right" vertical="center" wrapText="1" indent="1"/>
    </xf>
    <xf numFmtId="0" fontId="34" fillId="2" borderId="0" xfId="87" applyFont="1" applyFill="1" applyAlignment="1">
      <alignment vertical="center"/>
    </xf>
    <xf numFmtId="0" fontId="9" fillId="2" borderId="0" xfId="89" applyFill="1"/>
    <xf numFmtId="165" fontId="34" fillId="2" borderId="0" xfId="84" applyNumberFormat="1" applyFont="1" applyFill="1" applyAlignment="1">
      <alignment vertical="center"/>
    </xf>
    <xf numFmtId="0" fontId="34" fillId="2" borderId="0" xfId="84" applyFont="1" applyFill="1" applyAlignment="1">
      <alignment vertical="center"/>
    </xf>
    <xf numFmtId="0" fontId="34" fillId="0" borderId="7" xfId="87" applyFont="1" applyBorder="1" applyAlignment="1">
      <alignment horizontal="left" vertical="center" indent="1"/>
    </xf>
    <xf numFmtId="3" fontId="38" fillId="0" borderId="9" xfId="71" applyNumberFormat="1" applyFont="1" applyBorder="1" applyAlignment="1">
      <alignment horizontal="right" vertical="center" wrapText="1" indent="1"/>
    </xf>
    <xf numFmtId="9" fontId="39" fillId="0" borderId="9" xfId="71" applyNumberFormat="1" applyFont="1" applyBorder="1" applyAlignment="1">
      <alignment horizontal="right" vertical="center" wrapText="1" indent="1"/>
    </xf>
    <xf numFmtId="3" fontId="38" fillId="0" borderId="31" xfId="71" applyNumberFormat="1" applyFont="1" applyBorder="1" applyAlignment="1">
      <alignment horizontal="right" vertical="center" wrapText="1" indent="1"/>
    </xf>
    <xf numFmtId="3" fontId="38" fillId="0" borderId="22" xfId="71" applyNumberFormat="1" applyFont="1" applyBorder="1" applyAlignment="1">
      <alignment horizontal="right" vertical="center" wrapText="1" indent="1"/>
    </xf>
    <xf numFmtId="0" fontId="33" fillId="25" borderId="5" xfId="87" applyFont="1" applyFill="1" applyBorder="1" applyAlignment="1">
      <alignment horizontal="left" vertical="center" indent="1"/>
    </xf>
    <xf numFmtId="3" fontId="33" fillId="25" borderId="6" xfId="89" applyNumberFormat="1" applyFont="1" applyFill="1" applyBorder="1" applyAlignment="1">
      <alignment horizontal="right" vertical="center" indent="1"/>
    </xf>
    <xf numFmtId="9" fontId="40" fillId="25" borderId="6" xfId="89" applyNumberFormat="1" applyFont="1" applyFill="1" applyBorder="1" applyAlignment="1">
      <alignment horizontal="right" vertical="center" indent="1"/>
    </xf>
    <xf numFmtId="3" fontId="33" fillId="25" borderId="25" xfId="89" applyNumberFormat="1" applyFont="1" applyFill="1" applyBorder="1" applyAlignment="1">
      <alignment horizontal="right" vertical="center" indent="1"/>
    </xf>
    <xf numFmtId="0" fontId="42" fillId="0" borderId="0" xfId="89" applyFont="1"/>
    <xf numFmtId="0" fontId="34" fillId="0" borderId="0" xfId="71" applyFont="1" applyAlignment="1">
      <alignment vertical="center" wrapText="1"/>
    </xf>
    <xf numFmtId="0" fontId="34" fillId="0" borderId="0" xfId="85" applyFont="1" applyAlignment="1">
      <alignment horizontal="right" vertical="center"/>
    </xf>
    <xf numFmtId="0" fontId="41" fillId="0" borderId="0" xfId="4" applyFont="1" applyFill="1" applyAlignment="1" applyProtection="1">
      <alignment vertical="center"/>
    </xf>
    <xf numFmtId="0" fontId="37" fillId="0" borderId="0" xfId="84" applyFont="1" applyAlignment="1">
      <alignment horizontal="right" vertical="center"/>
    </xf>
    <xf numFmtId="0" fontId="35" fillId="0" borderId="0" xfId="86" applyFont="1" applyAlignment="1">
      <alignment horizontal="center" vertical="center"/>
    </xf>
    <xf numFmtId="0" fontId="33" fillId="25" borderId="3" xfId="89" applyFont="1" applyFill="1" applyBorder="1" applyAlignment="1">
      <alignment horizontal="center" vertical="center" wrapText="1"/>
    </xf>
    <xf numFmtId="0" fontId="33" fillId="25" borderId="7" xfId="89" applyFont="1" applyFill="1" applyBorder="1" applyAlignment="1">
      <alignment vertical="center" wrapText="1"/>
    </xf>
    <xf numFmtId="0" fontId="34" fillId="25" borderId="4" xfId="89" applyFont="1" applyFill="1" applyBorder="1" applyAlignment="1">
      <alignment horizontal="center" vertical="center" wrapText="1"/>
    </xf>
    <xf numFmtId="0" fontId="34" fillId="25" borderId="1" xfId="89" applyFont="1" applyFill="1" applyBorder="1" applyAlignment="1">
      <alignment vertical="center" wrapText="1"/>
    </xf>
    <xf numFmtId="0" fontId="34" fillId="25" borderId="1" xfId="89" applyFont="1" applyFill="1" applyBorder="1" applyAlignment="1">
      <alignment horizontal="center" vertical="center" wrapText="1"/>
    </xf>
    <xf numFmtId="0" fontId="33" fillId="25" borderId="4" xfId="89" applyFont="1" applyFill="1" applyBorder="1" applyAlignment="1">
      <alignment horizontal="center" vertical="center" wrapText="1"/>
    </xf>
    <xf numFmtId="0" fontId="33" fillId="25" borderId="2" xfId="89" applyFont="1" applyFill="1" applyBorder="1" applyAlignment="1">
      <alignment horizontal="center" vertical="center" wrapText="1"/>
    </xf>
    <xf numFmtId="0" fontId="33" fillId="25" borderId="26" xfId="89" applyFont="1" applyFill="1" applyBorder="1" applyAlignment="1">
      <alignment horizontal="center" vertical="center"/>
    </xf>
    <xf numFmtId="0" fontId="34" fillId="25" borderId="27" xfId="71" applyFont="1" applyFill="1" applyBorder="1" applyAlignment="1">
      <alignment horizontal="center" vertical="center"/>
    </xf>
    <xf numFmtId="0" fontId="34" fillId="25" borderId="28" xfId="71" applyFont="1" applyFill="1" applyBorder="1" applyAlignment="1">
      <alignment horizontal="center" vertical="center"/>
    </xf>
    <xf numFmtId="0" fontId="33" fillId="25" borderId="1" xfId="89" applyFont="1" applyFill="1" applyBorder="1" applyAlignment="1">
      <alignment horizontal="center" vertical="center" wrapText="1"/>
    </xf>
    <xf numFmtId="0" fontId="33" fillId="25" borderId="23" xfId="89" applyFont="1" applyFill="1" applyBorder="1" applyAlignment="1">
      <alignment horizontal="center" vertical="center" wrapText="1"/>
    </xf>
    <xf numFmtId="0" fontId="33" fillId="0" borderId="24" xfId="87" applyFont="1" applyBorder="1" applyAlignment="1">
      <alignment horizontal="center" vertical="center"/>
    </xf>
    <xf numFmtId="0" fontId="4" fillId="0" borderId="29" xfId="71" applyBorder="1" applyAlignment="1">
      <alignment vertical="center"/>
    </xf>
    <xf numFmtId="0" fontId="4" fillId="0" borderId="30" xfId="71" applyBorder="1" applyAlignment="1">
      <alignment vertical="center"/>
    </xf>
    <xf numFmtId="0" fontId="33" fillId="25" borderId="1" xfId="89" applyFont="1" applyFill="1" applyBorder="1" applyAlignment="1">
      <alignment vertical="center" wrapText="1"/>
    </xf>
    <xf numFmtId="0" fontId="33" fillId="25" borderId="20" xfId="89" applyFont="1" applyFill="1" applyBorder="1" applyAlignment="1">
      <alignment horizontal="center" vertical="center" wrapText="1"/>
    </xf>
    <xf numFmtId="0" fontId="33" fillId="25" borderId="21" xfId="89" applyFont="1" applyFill="1" applyBorder="1" applyAlignment="1">
      <alignment horizontal="center" vertical="center" wrapText="1"/>
    </xf>
    <xf numFmtId="0" fontId="34" fillId="25" borderId="2" xfId="89" applyFont="1" applyFill="1" applyBorder="1" applyAlignment="1">
      <alignment horizontal="center" vertical="center" wrapText="1"/>
    </xf>
    <xf numFmtId="0" fontId="34" fillId="25" borderId="10" xfId="89" applyFont="1" applyFill="1" applyBorder="1" applyAlignment="1">
      <alignment horizontal="center" vertical="center" wrapText="1"/>
    </xf>
    <xf numFmtId="0" fontId="34" fillId="25" borderId="9" xfId="89" applyFont="1" applyFill="1" applyBorder="1" applyAlignment="1">
      <alignment horizontal="center" vertical="center" wrapText="1"/>
    </xf>
    <xf numFmtId="0" fontId="34" fillId="25" borderId="8" xfId="71" applyFont="1" applyFill="1" applyBorder="1" applyAlignment="1">
      <alignment horizontal="center" vertical="center" wrapText="1"/>
    </xf>
    <xf numFmtId="0" fontId="33" fillId="25" borderId="9" xfId="71" applyFont="1" applyFill="1" applyBorder="1" applyAlignment="1">
      <alignment horizontal="center" vertical="center" wrapText="1"/>
    </xf>
  </cellXfs>
  <cellStyles count="91">
    <cellStyle name="20% - 1. jelölőszín 2" xfId="9" xr:uid="{00000000-0005-0000-0000-000000000000}"/>
    <cellStyle name="20% - 2. jelölőszín 2" xfId="10" xr:uid="{00000000-0005-0000-0000-000001000000}"/>
    <cellStyle name="20% - 3. jelölőszín 2" xfId="11" xr:uid="{00000000-0005-0000-0000-000002000000}"/>
    <cellStyle name="20% - 4. jelölőszín 2" xfId="12" xr:uid="{00000000-0005-0000-0000-000003000000}"/>
    <cellStyle name="20% - 5. jelölőszín 2" xfId="13" xr:uid="{00000000-0005-0000-0000-000004000000}"/>
    <cellStyle name="20% - 6. jelölőszín 2" xfId="14" xr:uid="{00000000-0005-0000-0000-000005000000}"/>
    <cellStyle name="40% - 1. jelölőszín 2" xfId="15" xr:uid="{00000000-0005-0000-0000-000006000000}"/>
    <cellStyle name="40% - 2. jelölőszín 2" xfId="16" xr:uid="{00000000-0005-0000-0000-000007000000}"/>
    <cellStyle name="40% - 3. jelölőszín 2" xfId="17" xr:uid="{00000000-0005-0000-0000-000008000000}"/>
    <cellStyle name="40% - 4. jelölőszín 2" xfId="18" xr:uid="{00000000-0005-0000-0000-000009000000}"/>
    <cellStyle name="40% - 5. jelölőszín 2" xfId="19" xr:uid="{00000000-0005-0000-0000-00000A000000}"/>
    <cellStyle name="40% - 6. jelölőszín 2" xfId="20" xr:uid="{00000000-0005-0000-0000-00000B000000}"/>
    <cellStyle name="60% - 1. jelölőszín 2" xfId="21" xr:uid="{00000000-0005-0000-0000-00000C000000}"/>
    <cellStyle name="60% - 2. jelölőszín 2" xfId="22" xr:uid="{00000000-0005-0000-0000-00000D000000}"/>
    <cellStyle name="60% - 3. jelölőszín 2" xfId="23" xr:uid="{00000000-0005-0000-0000-00000E000000}"/>
    <cellStyle name="60% - 4. jelölőszín 2" xfId="24" xr:uid="{00000000-0005-0000-0000-00000F000000}"/>
    <cellStyle name="60% - 5. jelölőszín 2" xfId="25" xr:uid="{00000000-0005-0000-0000-000010000000}"/>
    <cellStyle name="60% - 6. jelölőszín 2" xfId="26" xr:uid="{00000000-0005-0000-0000-000011000000}"/>
    <cellStyle name="Bevitel 2" xfId="27" xr:uid="{00000000-0005-0000-0000-000012000000}"/>
    <cellStyle name="Cím 2" xfId="28" xr:uid="{00000000-0005-0000-0000-000013000000}"/>
    <cellStyle name="Címsor 1 2" xfId="29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zres 2" xfId="34" xr:uid="{00000000-0005-0000-0000-000019000000}"/>
    <cellStyle name="Ezres 3" xfId="35" xr:uid="{00000000-0005-0000-0000-00001A000000}"/>
    <cellStyle name="Figyelmeztetés 2" xfId="36" xr:uid="{00000000-0005-0000-0000-00001B000000}"/>
    <cellStyle name="Hiperhivatkozás" xfId="37" xr:uid="{00000000-0005-0000-0000-00001C000000}"/>
    <cellStyle name="Hivatkozás" xfId="4" builtinId="8"/>
    <cellStyle name="Hivatkozás 2" xfId="38" xr:uid="{00000000-0005-0000-0000-00001E000000}"/>
    <cellStyle name="Hivatkozott cella 2" xfId="39" xr:uid="{00000000-0005-0000-0000-00001F000000}"/>
    <cellStyle name="Jegyzet 2" xfId="40" xr:uid="{00000000-0005-0000-0000-000020000000}"/>
    <cellStyle name="Jelölőszín (1) 2" xfId="41" xr:uid="{00000000-0005-0000-0000-000021000000}"/>
    <cellStyle name="Jelölőszín (2) 2" xfId="42" xr:uid="{00000000-0005-0000-0000-000022000000}"/>
    <cellStyle name="Jelölőszín (3) 2" xfId="43" xr:uid="{00000000-0005-0000-0000-000023000000}"/>
    <cellStyle name="Jelölőszín (4) 2" xfId="44" xr:uid="{00000000-0005-0000-0000-000024000000}"/>
    <cellStyle name="Jelölőszín (5) 2" xfId="45" xr:uid="{00000000-0005-0000-0000-000025000000}"/>
    <cellStyle name="Jelölőszín (6) 2" xfId="46" xr:uid="{00000000-0005-0000-0000-000026000000}"/>
    <cellStyle name="Jó 2" xfId="47" xr:uid="{00000000-0005-0000-0000-000027000000}"/>
    <cellStyle name="Kimenet 2" xfId="48" xr:uid="{00000000-0005-0000-0000-000028000000}"/>
    <cellStyle name="Magyarázó szöveg 2" xfId="49" xr:uid="{00000000-0005-0000-0000-000029000000}"/>
    <cellStyle name="Normál" xfId="0" builtinId="0"/>
    <cellStyle name="Normál 10" xfId="50" xr:uid="{00000000-0005-0000-0000-00002B000000}"/>
    <cellStyle name="Normál 11" xfId="7" xr:uid="{00000000-0005-0000-0000-00002C000000}"/>
    <cellStyle name="Normál 11 2" xfId="51" xr:uid="{00000000-0005-0000-0000-00002D000000}"/>
    <cellStyle name="Normál 11 3" xfId="8" xr:uid="{00000000-0005-0000-0000-00002E000000}"/>
    <cellStyle name="Normál 12" xfId="52" xr:uid="{00000000-0005-0000-0000-00002F000000}"/>
    <cellStyle name="Normál 2" xfId="1" xr:uid="{00000000-0005-0000-0000-000030000000}"/>
    <cellStyle name="Normál 2 2" xfId="6" xr:uid="{00000000-0005-0000-0000-000031000000}"/>
    <cellStyle name="Normál 2 2 2" xfId="53" xr:uid="{00000000-0005-0000-0000-000032000000}"/>
    <cellStyle name="Normál 2 2 3" xfId="90" xr:uid="{00000000-0005-0000-0000-000033000000}"/>
    <cellStyle name="Normál 2 3" xfId="54" xr:uid="{00000000-0005-0000-0000-000034000000}"/>
    <cellStyle name="Normál 2 4" xfId="55" xr:uid="{00000000-0005-0000-0000-000035000000}"/>
    <cellStyle name="Normál 2 5" xfId="56" xr:uid="{00000000-0005-0000-0000-000036000000}"/>
    <cellStyle name="Normál 2 6" xfId="57" xr:uid="{00000000-0005-0000-0000-000037000000}"/>
    <cellStyle name="Normál 2_Bevételek_2010_beszámoló jelentésből" xfId="58" xr:uid="{00000000-0005-0000-0000-000038000000}"/>
    <cellStyle name="Normál 3" xfId="3" xr:uid="{00000000-0005-0000-0000-000039000000}"/>
    <cellStyle name="Normál 3 2" xfId="59" xr:uid="{00000000-0005-0000-0000-00003A000000}"/>
    <cellStyle name="Normál 3 2 2" xfId="60" xr:uid="{00000000-0005-0000-0000-00003B000000}"/>
    <cellStyle name="Normál 3 2 2 2" xfId="61" xr:uid="{00000000-0005-0000-0000-00003C000000}"/>
    <cellStyle name="Normál 3 2 2 2 2" xfId="5" xr:uid="{00000000-0005-0000-0000-00003D000000}"/>
    <cellStyle name="Normál 3 2 2 2 2 2" xfId="62" xr:uid="{00000000-0005-0000-0000-00003E000000}"/>
    <cellStyle name="Normál 3 3" xfId="63" xr:uid="{00000000-0005-0000-0000-00003F000000}"/>
    <cellStyle name="Normál 3 3 2" xfId="64" xr:uid="{00000000-0005-0000-0000-000040000000}"/>
    <cellStyle name="Normál 3 3 2 2" xfId="65" xr:uid="{00000000-0005-0000-0000-000041000000}"/>
    <cellStyle name="Normál 4" xfId="66" xr:uid="{00000000-0005-0000-0000-000042000000}"/>
    <cellStyle name="Normál 4 2" xfId="67" xr:uid="{00000000-0005-0000-0000-000043000000}"/>
    <cellStyle name="Normál 5" xfId="68" xr:uid="{00000000-0005-0000-0000-000044000000}"/>
    <cellStyle name="Normál 6" xfId="69" xr:uid="{00000000-0005-0000-0000-000045000000}"/>
    <cellStyle name="Normál 7" xfId="70" xr:uid="{00000000-0005-0000-0000-000046000000}"/>
    <cellStyle name="Normál 7 2" xfId="71" xr:uid="{00000000-0005-0000-0000-000047000000}"/>
    <cellStyle name="Normál 8" xfId="72" xr:uid="{00000000-0005-0000-0000-000048000000}"/>
    <cellStyle name="Normál 8 2" xfId="73" xr:uid="{00000000-0005-0000-0000-000049000000}"/>
    <cellStyle name="Normál 9" xfId="2" xr:uid="{00000000-0005-0000-0000-00004A000000}"/>
    <cellStyle name="Normál_adat0503ADOUGYIfookoztartozas2005apr4" xfId="86" xr:uid="{00000000-0005-0000-0000-00004B000000}"/>
    <cellStyle name="Normál_ADAT9912" xfId="87" xr:uid="{00000000-0005-0000-0000-00004C000000}"/>
    <cellStyle name="Normál_jogi2005evesbeszamKATItol" xfId="88" xr:uid="{00000000-0005-0000-0000-00004D000000}"/>
    <cellStyle name="Normál_JOGItablak_képletekkel2008junKATI" xfId="89" xr:uid="{00000000-0005-0000-0000-00004E000000}"/>
    <cellStyle name="Normal_KARSZJ3" xfId="74" xr:uid="{00000000-0005-0000-0000-00004F000000}"/>
    <cellStyle name="Normál_UJnevibeszhozTABLATERVEKbehajtasMATICSNEtol2005jun7" xfId="85" xr:uid="{00000000-0005-0000-0000-000050000000}"/>
    <cellStyle name="Normál_UJnevibeszhozTABLATERVEKjogiBALAZSNEtol2005jun6" xfId="84" xr:uid="{00000000-0005-0000-0000-000051000000}"/>
    <cellStyle name="Összesen 2" xfId="75" xr:uid="{00000000-0005-0000-0000-000052000000}"/>
    <cellStyle name="Rossz 2" xfId="76" xr:uid="{00000000-0005-0000-0000-000053000000}"/>
    <cellStyle name="Semleges 2" xfId="77" xr:uid="{00000000-0005-0000-0000-000054000000}"/>
    <cellStyle name="Számítás 2" xfId="78" xr:uid="{00000000-0005-0000-0000-000055000000}"/>
    <cellStyle name="Százalék 2" xfId="79" xr:uid="{00000000-0005-0000-0000-000056000000}"/>
    <cellStyle name="Százalék 3" xfId="80" xr:uid="{00000000-0005-0000-0000-000057000000}"/>
    <cellStyle name="Százalék 4" xfId="81" xr:uid="{00000000-0005-0000-0000-000058000000}"/>
    <cellStyle name="Százalék 5" xfId="82" xr:uid="{00000000-0005-0000-0000-000059000000}"/>
    <cellStyle name="Százalék 6" xfId="83" xr:uid="{00000000-0005-0000-0000-00005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27"/>
  <sheetViews>
    <sheetView tabSelected="1" zoomScale="80" zoomScaleNormal="80" workbookViewId="0">
      <selection activeCell="B3" sqref="B3:R3"/>
    </sheetView>
  </sheetViews>
  <sheetFormatPr defaultColWidth="9" defaultRowHeight="13.8" x14ac:dyDescent="0.25"/>
  <cols>
    <col min="1" max="1" width="2.19921875" style="1" customWidth="1"/>
    <col min="2" max="2" width="22.5" style="1" customWidth="1"/>
    <col min="3" max="3" width="10.69921875" style="1" customWidth="1"/>
    <col min="4" max="4" width="13" style="1" customWidth="1"/>
    <col min="5" max="5" width="9.09765625" style="1" customWidth="1"/>
    <col min="6" max="6" width="8.3984375" style="1" customWidth="1"/>
    <col min="7" max="7" width="7.59765625" style="1" customWidth="1"/>
    <col min="8" max="8" width="9.19921875" style="1" customWidth="1"/>
    <col min="9" max="9" width="8" style="1" customWidth="1"/>
    <col min="10" max="10" width="9.09765625" style="1" customWidth="1"/>
    <col min="11" max="11" width="8.59765625" style="1" customWidth="1"/>
    <col min="12" max="12" width="9" style="1" customWidth="1"/>
    <col min="13" max="14" width="8.09765625" style="1" customWidth="1"/>
    <col min="15" max="15" width="9.8984375" style="1" customWidth="1"/>
    <col min="16" max="16" width="12.5" style="1" customWidth="1"/>
    <col min="17" max="17" width="10.09765625" style="1" customWidth="1"/>
    <col min="18" max="18" width="9.09765625" style="1" customWidth="1"/>
    <col min="19" max="19" width="8" style="4" customWidth="1"/>
    <col min="20" max="16384" width="9" style="1"/>
  </cols>
  <sheetData>
    <row r="1" spans="1:20" ht="15.6" x14ac:dyDescent="0.25">
      <c r="B1" s="37"/>
      <c r="C1" s="37"/>
    </row>
    <row r="2" spans="1:20" s="8" customFormat="1" ht="15.6" x14ac:dyDescent="0.25">
      <c r="B2" s="4"/>
      <c r="Q2" s="38"/>
      <c r="R2" s="38"/>
      <c r="S2" s="4"/>
    </row>
    <row r="3" spans="1:20" s="2" customFormat="1" ht="21" customHeight="1" x14ac:dyDescent="0.25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"/>
    </row>
    <row r="4" spans="1:20" s="2" customFormat="1" ht="16.5" customHeight="1" thickBot="1" x14ac:dyDescent="0.3">
      <c r="B4" s="9"/>
      <c r="C4" s="9"/>
      <c r="D4" s="9"/>
      <c r="E4" s="9"/>
      <c r="R4" s="36" t="s">
        <v>1</v>
      </c>
      <c r="S4" s="4"/>
    </row>
    <row r="5" spans="1:20" s="2" customFormat="1" ht="27" customHeight="1" x14ac:dyDescent="0.25">
      <c r="B5" s="40" t="s">
        <v>2</v>
      </c>
      <c r="C5" s="42" t="s">
        <v>3</v>
      </c>
      <c r="D5" s="42" t="s">
        <v>4</v>
      </c>
      <c r="E5" s="45" t="s">
        <v>5</v>
      </c>
      <c r="F5" s="47" t="s">
        <v>6</v>
      </c>
      <c r="G5" s="48"/>
      <c r="H5" s="48"/>
      <c r="I5" s="48"/>
      <c r="J5" s="48"/>
      <c r="K5" s="49"/>
      <c r="L5" s="45" t="s">
        <v>7</v>
      </c>
      <c r="M5" s="45" t="s">
        <v>8</v>
      </c>
      <c r="N5" s="51"/>
      <c r="O5" s="45" t="s">
        <v>9</v>
      </c>
      <c r="P5" s="45" t="s">
        <v>10</v>
      </c>
      <c r="Q5" s="45" t="s">
        <v>11</v>
      </c>
      <c r="R5" s="56"/>
      <c r="S5" s="4"/>
    </row>
    <row r="6" spans="1:20" s="2" customFormat="1" ht="26.25" customHeight="1" x14ac:dyDescent="0.25">
      <c r="B6" s="41"/>
      <c r="C6" s="43"/>
      <c r="D6" s="44"/>
      <c r="E6" s="46"/>
      <c r="F6" s="44" t="s">
        <v>12</v>
      </c>
      <c r="G6" s="44" t="s">
        <v>13</v>
      </c>
      <c r="H6" s="58" t="s">
        <v>14</v>
      </c>
      <c r="I6" s="59"/>
      <c r="J6" s="60" t="s">
        <v>15</v>
      </c>
      <c r="K6" s="62" t="s">
        <v>16</v>
      </c>
      <c r="L6" s="50"/>
      <c r="M6" s="50"/>
      <c r="N6" s="46"/>
      <c r="O6" s="55"/>
      <c r="P6" s="55"/>
      <c r="Q6" s="50"/>
      <c r="R6" s="57"/>
      <c r="S6" s="4"/>
    </row>
    <row r="7" spans="1:20" s="2" customFormat="1" ht="30.75" customHeight="1" x14ac:dyDescent="0.25">
      <c r="B7" s="41"/>
      <c r="C7" s="43"/>
      <c r="D7" s="44"/>
      <c r="E7" s="46"/>
      <c r="F7" s="44"/>
      <c r="G7" s="44"/>
      <c r="H7" s="10" t="s">
        <v>17</v>
      </c>
      <c r="I7" s="11" t="s">
        <v>18</v>
      </c>
      <c r="J7" s="61"/>
      <c r="K7" s="61"/>
      <c r="L7" s="50"/>
      <c r="M7" s="10" t="s">
        <v>19</v>
      </c>
      <c r="N7" s="11" t="s">
        <v>20</v>
      </c>
      <c r="O7" s="55"/>
      <c r="P7" s="55"/>
      <c r="Q7" s="10" t="s">
        <v>21</v>
      </c>
      <c r="R7" s="12" t="s">
        <v>22</v>
      </c>
      <c r="S7" s="4"/>
    </row>
    <row r="8" spans="1:20" ht="15.75" customHeight="1" x14ac:dyDescent="0.25">
      <c r="A8" s="3"/>
      <c r="B8" s="52" t="s">
        <v>23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</row>
    <row r="9" spans="1:20" x14ac:dyDescent="0.25">
      <c r="A9" s="3"/>
      <c r="B9" s="13" t="s">
        <v>24</v>
      </c>
      <c r="C9" s="5">
        <v>1452</v>
      </c>
      <c r="D9" s="5">
        <v>1136</v>
      </c>
      <c r="E9" s="5">
        <f t="shared" ref="E9:E14" si="0">SUM(C9:D9)</f>
        <v>2588</v>
      </c>
      <c r="F9" s="5">
        <v>743</v>
      </c>
      <c r="G9" s="5">
        <v>54</v>
      </c>
      <c r="H9" s="5">
        <v>31</v>
      </c>
      <c r="I9" s="5">
        <v>189</v>
      </c>
      <c r="J9" s="5">
        <v>24</v>
      </c>
      <c r="K9" s="5">
        <f t="shared" ref="K9:K14" si="1">SUM(F9:J9)</f>
        <v>1041</v>
      </c>
      <c r="L9" s="14">
        <f t="shared" ref="L9:L15" si="2">F9/K9</f>
        <v>0.71373679154658987</v>
      </c>
      <c r="M9" s="15">
        <v>219</v>
      </c>
      <c r="N9" s="5">
        <v>102</v>
      </c>
      <c r="O9" s="5">
        <f t="shared" ref="O9:O14" si="3">K9+M9+N9</f>
        <v>1362</v>
      </c>
      <c r="P9" s="5">
        <f t="shared" ref="P9:P14" si="4">E9-O9</f>
        <v>1226</v>
      </c>
      <c r="Q9" s="5">
        <v>180229</v>
      </c>
      <c r="R9" s="6">
        <v>116165</v>
      </c>
      <c r="T9" s="7"/>
    </row>
    <row r="10" spans="1:20" x14ac:dyDescent="0.25">
      <c r="A10" s="3"/>
      <c r="B10" s="16" t="s">
        <v>25</v>
      </c>
      <c r="C10" s="17">
        <v>104</v>
      </c>
      <c r="D10" s="17">
        <v>236</v>
      </c>
      <c r="E10" s="17">
        <f t="shared" si="0"/>
        <v>340</v>
      </c>
      <c r="F10" s="17">
        <v>69</v>
      </c>
      <c r="G10" s="17">
        <v>1</v>
      </c>
      <c r="H10" s="17">
        <v>0</v>
      </c>
      <c r="I10" s="17">
        <v>10</v>
      </c>
      <c r="J10" s="17">
        <v>0</v>
      </c>
      <c r="K10" s="17">
        <f t="shared" si="1"/>
        <v>80</v>
      </c>
      <c r="L10" s="18">
        <f t="shared" si="2"/>
        <v>0.86250000000000004</v>
      </c>
      <c r="M10" s="19">
        <v>62</v>
      </c>
      <c r="N10" s="17">
        <v>21</v>
      </c>
      <c r="O10" s="17">
        <f t="shared" si="3"/>
        <v>163</v>
      </c>
      <c r="P10" s="17">
        <f t="shared" si="4"/>
        <v>177</v>
      </c>
      <c r="Q10" s="17">
        <v>2769</v>
      </c>
      <c r="R10" s="20">
        <v>9133</v>
      </c>
      <c r="T10" s="7"/>
    </row>
    <row r="11" spans="1:20" x14ac:dyDescent="0.25">
      <c r="A11" s="3"/>
      <c r="B11" s="13" t="s">
        <v>26</v>
      </c>
      <c r="C11" s="5">
        <v>36</v>
      </c>
      <c r="D11" s="5">
        <v>41</v>
      </c>
      <c r="E11" s="5">
        <f t="shared" si="0"/>
        <v>77</v>
      </c>
      <c r="F11" s="5">
        <v>19</v>
      </c>
      <c r="G11" s="5">
        <v>1</v>
      </c>
      <c r="H11" s="5">
        <v>0</v>
      </c>
      <c r="I11" s="5">
        <v>4</v>
      </c>
      <c r="J11" s="5">
        <v>0</v>
      </c>
      <c r="K11" s="5">
        <f t="shared" si="1"/>
        <v>24</v>
      </c>
      <c r="L11" s="14">
        <f t="shared" si="2"/>
        <v>0.79166666666666663</v>
      </c>
      <c r="M11" s="15">
        <v>23</v>
      </c>
      <c r="N11" s="5">
        <v>2</v>
      </c>
      <c r="O11" s="5">
        <f t="shared" si="3"/>
        <v>49</v>
      </c>
      <c r="P11" s="5">
        <f t="shared" si="4"/>
        <v>28</v>
      </c>
      <c r="Q11" s="5">
        <v>325</v>
      </c>
      <c r="R11" s="6">
        <v>35</v>
      </c>
    </row>
    <row r="12" spans="1:20" x14ac:dyDescent="0.25">
      <c r="A12" s="3"/>
      <c r="B12" s="16" t="s">
        <v>27</v>
      </c>
      <c r="C12" s="17">
        <v>13</v>
      </c>
      <c r="D12" s="17">
        <v>12</v>
      </c>
      <c r="E12" s="17">
        <f t="shared" si="0"/>
        <v>25</v>
      </c>
      <c r="F12" s="17">
        <v>6</v>
      </c>
      <c r="G12" s="17">
        <v>1</v>
      </c>
      <c r="H12" s="17">
        <v>0</v>
      </c>
      <c r="I12" s="17">
        <v>5</v>
      </c>
      <c r="J12" s="17">
        <v>0</v>
      </c>
      <c r="K12" s="17">
        <f t="shared" si="1"/>
        <v>12</v>
      </c>
      <c r="L12" s="18">
        <f t="shared" si="2"/>
        <v>0.5</v>
      </c>
      <c r="M12" s="19">
        <v>1</v>
      </c>
      <c r="N12" s="17">
        <v>3</v>
      </c>
      <c r="O12" s="17">
        <f t="shared" si="3"/>
        <v>16</v>
      </c>
      <c r="P12" s="17">
        <f t="shared" si="4"/>
        <v>9</v>
      </c>
      <c r="Q12" s="17">
        <v>969</v>
      </c>
      <c r="R12" s="20">
        <v>1716</v>
      </c>
    </row>
    <row r="13" spans="1:20" s="24" customFormat="1" x14ac:dyDescent="0.25">
      <c r="A13" s="21"/>
      <c r="B13" s="13" t="s">
        <v>28</v>
      </c>
      <c r="C13" s="5">
        <v>160</v>
      </c>
      <c r="D13" s="5">
        <v>140</v>
      </c>
      <c r="E13" s="5">
        <f t="shared" si="0"/>
        <v>300</v>
      </c>
      <c r="F13" s="5">
        <v>101</v>
      </c>
      <c r="G13" s="5">
        <v>6</v>
      </c>
      <c r="H13" s="5">
        <v>4</v>
      </c>
      <c r="I13" s="5">
        <v>9</v>
      </c>
      <c r="J13" s="5">
        <v>0</v>
      </c>
      <c r="K13" s="5">
        <f t="shared" si="1"/>
        <v>120</v>
      </c>
      <c r="L13" s="14">
        <f t="shared" si="2"/>
        <v>0.84166666666666667</v>
      </c>
      <c r="M13" s="15">
        <v>41</v>
      </c>
      <c r="N13" s="5">
        <v>12</v>
      </c>
      <c r="O13" s="5">
        <f t="shared" si="3"/>
        <v>173</v>
      </c>
      <c r="P13" s="5">
        <f t="shared" si="4"/>
        <v>127</v>
      </c>
      <c r="Q13" s="5">
        <v>2591</v>
      </c>
      <c r="R13" s="6">
        <v>1671</v>
      </c>
      <c r="S13" s="22"/>
      <c r="T13" s="23"/>
    </row>
    <row r="14" spans="1:20" x14ac:dyDescent="0.25">
      <c r="A14" s="3"/>
      <c r="B14" s="25" t="s">
        <v>29</v>
      </c>
      <c r="C14" s="26">
        <v>188</v>
      </c>
      <c r="D14" s="26">
        <v>145</v>
      </c>
      <c r="E14" s="26">
        <f t="shared" si="0"/>
        <v>333</v>
      </c>
      <c r="F14" s="26">
        <v>110</v>
      </c>
      <c r="G14" s="26">
        <v>8</v>
      </c>
      <c r="H14" s="26">
        <v>25</v>
      </c>
      <c r="I14" s="26">
        <v>21</v>
      </c>
      <c r="J14" s="26">
        <v>0</v>
      </c>
      <c r="K14" s="26">
        <f t="shared" si="1"/>
        <v>164</v>
      </c>
      <c r="L14" s="27">
        <f t="shared" si="2"/>
        <v>0.67073170731707321</v>
      </c>
      <c r="M14" s="28">
        <v>44</v>
      </c>
      <c r="N14" s="26">
        <v>6</v>
      </c>
      <c r="O14" s="26">
        <f t="shared" si="3"/>
        <v>214</v>
      </c>
      <c r="P14" s="26">
        <f t="shared" si="4"/>
        <v>119</v>
      </c>
      <c r="Q14" s="26">
        <v>3872</v>
      </c>
      <c r="R14" s="29">
        <v>20467</v>
      </c>
      <c r="T14" s="7"/>
    </row>
    <row r="15" spans="1:20" ht="14.4" thickBot="1" x14ac:dyDescent="0.3">
      <c r="A15" s="3"/>
      <c r="B15" s="30" t="s">
        <v>30</v>
      </c>
      <c r="C15" s="31">
        <f t="shared" ref="C15:K15" si="5">SUM(C9:C14)</f>
        <v>1953</v>
      </c>
      <c r="D15" s="31">
        <f t="shared" si="5"/>
        <v>1710</v>
      </c>
      <c r="E15" s="31">
        <f t="shared" si="5"/>
        <v>3663</v>
      </c>
      <c r="F15" s="31">
        <f t="shared" si="5"/>
        <v>1048</v>
      </c>
      <c r="G15" s="31">
        <f t="shared" si="5"/>
        <v>71</v>
      </c>
      <c r="H15" s="31">
        <f t="shared" si="5"/>
        <v>60</v>
      </c>
      <c r="I15" s="31">
        <f t="shared" si="5"/>
        <v>238</v>
      </c>
      <c r="J15" s="31">
        <f t="shared" si="5"/>
        <v>24</v>
      </c>
      <c r="K15" s="31">
        <f t="shared" si="5"/>
        <v>1441</v>
      </c>
      <c r="L15" s="32">
        <f t="shared" si="2"/>
        <v>0.72727272727272729</v>
      </c>
      <c r="M15" s="31">
        <f t="shared" ref="M15:R15" si="6">SUM(M9:M14)</f>
        <v>390</v>
      </c>
      <c r="N15" s="31">
        <f t="shared" si="6"/>
        <v>146</v>
      </c>
      <c r="O15" s="31">
        <f t="shared" si="6"/>
        <v>1977</v>
      </c>
      <c r="P15" s="31">
        <f t="shared" si="6"/>
        <v>1686</v>
      </c>
      <c r="Q15" s="31">
        <f t="shared" si="6"/>
        <v>190755</v>
      </c>
      <c r="R15" s="33">
        <f t="shared" si="6"/>
        <v>149187</v>
      </c>
      <c r="T15" s="7"/>
    </row>
    <row r="16" spans="1:20" ht="13.5" customHeight="1" x14ac:dyDescent="0.25">
      <c r="B16" s="4"/>
      <c r="S16" s="1"/>
    </row>
    <row r="17" spans="2:19" ht="15" customHeight="1" x14ac:dyDescent="0.25">
      <c r="B17" s="34"/>
      <c r="S17" s="1"/>
    </row>
    <row r="18" spans="2:19" x14ac:dyDescent="0.3">
      <c r="S18" s="1"/>
    </row>
    <row r="19" spans="2:19" x14ac:dyDescent="0.25">
      <c r="B19" s="4"/>
      <c r="S19" s="1"/>
    </row>
    <row r="20" spans="2:19" x14ac:dyDescent="0.25">
      <c r="B20" s="4"/>
      <c r="S20" s="1"/>
    </row>
    <row r="21" spans="2:19" x14ac:dyDescent="0.25">
      <c r="B21" s="4"/>
      <c r="S21" s="1"/>
    </row>
    <row r="22" spans="2:19" x14ac:dyDescent="0.25">
      <c r="B22" s="4"/>
      <c r="S22" s="1"/>
    </row>
    <row r="23" spans="2:19" x14ac:dyDescent="0.25">
      <c r="B23" s="4"/>
      <c r="S23" s="1"/>
    </row>
    <row r="24" spans="2:19" x14ac:dyDescent="0.25">
      <c r="B24" s="4"/>
      <c r="S24" s="1"/>
    </row>
    <row r="25" spans="2:19" x14ac:dyDescent="0.25">
      <c r="B25" s="4"/>
      <c r="S25" s="1"/>
    </row>
    <row r="27" spans="2:19" ht="15" customHeigh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</sheetData>
  <mergeCells count="19">
    <mergeCell ref="B8:R8"/>
    <mergeCell ref="O5:O7"/>
    <mergeCell ref="P5:P7"/>
    <mergeCell ref="Q5:R6"/>
    <mergeCell ref="F6:F7"/>
    <mergeCell ref="G6:G7"/>
    <mergeCell ref="H6:I6"/>
    <mergeCell ref="J6:J7"/>
    <mergeCell ref="K6:K7"/>
    <mergeCell ref="B1:C1"/>
    <mergeCell ref="Q2:R2"/>
    <mergeCell ref="B3:R3"/>
    <mergeCell ref="B5:B7"/>
    <mergeCell ref="C5:C7"/>
    <mergeCell ref="D5:D7"/>
    <mergeCell ref="E5:E7"/>
    <mergeCell ref="F5:K5"/>
    <mergeCell ref="L5:L7"/>
    <mergeCell ref="M5:N6"/>
  </mergeCells>
  <printOptions horizontalCentered="1"/>
  <pageMargins left="0" right="0" top="0.62992125984251968" bottom="0.55118110236220474" header="0.39370078740157483" footer="0.27559055118110237"/>
  <pageSetup paperSize="9" scale="78" orientation="landscape" horizontalDpi="4294967293" r:id="rId1"/>
  <headerFooter alignWithMargins="0">
    <oddHeader>&amp;L&amp;"Times New Roman,Félkövér"&amp;11NEMZETI ADÓ- ÉS VÁMHIVATAL</oddHeader>
    <oddFooter>&amp;C&amp;11&amp;P/&amp;N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98B97E-3F45-424B-BA30-247E4333EC48}">
  <ds:schemaRefs>
    <ds:schemaRef ds:uri="http://www.w3.org/XML/1998/namespace"/>
    <ds:schemaRef ds:uri="http://purl.org/dc/terms/"/>
    <ds:schemaRef ds:uri="18497ee4-1fd7-4c12-b5a1-0d381a2f4f25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990E97E-5BFB-425B-86AB-FA7055D6B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89ECFB-8D0B-4A20-97BB-9AD9C29CFE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H7_közig.perek </vt:lpstr>
      <vt:lpstr>'H7_közig.perek '!Nyomtatási_terület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2021-12-07T10:03:39Z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