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12"/>
  <workbookPr defaultThemeVersion="124226"/>
  <xr:revisionPtr revIDLastSave="0" documentId="8_{40958FB9-EE5B-48E8-92FA-9F30BC96D9C1}" xr6:coauthVersionLast="47" xr6:coauthVersionMax="47" xr10:uidLastSave="{00000000-0000-0000-0000-000000000000}"/>
  <bookViews>
    <workbookView xWindow="390" yWindow="45" windowWidth="14670" windowHeight="7950" xr2:uid="{00000000-000D-0000-FFFF-FFFF00000000}"/>
  </bookViews>
  <sheets>
    <sheet name="H_8_Felülvizsg perek" sheetId="1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Key1" localSheetId="0" hidden="1">'[1]42. sz. c (2002.) tan.'!#REF!</definedName>
    <definedName name="_Key1" hidden="1">'[2]42. sz. c (2002.) tan.'!#REF!</definedName>
    <definedName name="_Order1" hidden="1">0</definedName>
    <definedName name="_Sort" localSheetId="0" hidden="1">'[1]42. sz. c (2002.) tan.'!#REF!</definedName>
    <definedName name="_Sort" hidden="1">'[2]42.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[3]Ritának1!$BC$1:$BO$110</definedName>
    <definedName name="Bács">[4]Ritának1!$BC$1:$BO$110</definedName>
    <definedName name="Baranya" localSheetId="0">[3]Ritának1!$AP$1:$BB$110</definedName>
    <definedName name="Baranya">[4]Ritának1!$AP$1:$BB$110</definedName>
    <definedName name="Békés" localSheetId="0">[3]Ritának1!$BP$1:$CB$110</definedName>
    <definedName name="Békés">[4]Ritának1!$BP$1:$CB$110</definedName>
    <definedName name="Borsod" localSheetId="0">[3]Ritának1!$CC$1:$CO$110</definedName>
    <definedName name="Borsod">[4]Ritának1!$CC$1:$CO$110</definedName>
    <definedName name="CC" hidden="1">'[2]42. sz. c (2002.) tan.'!#REF!</definedName>
    <definedName name="ccccc">'[5]V.002-22-30'!$B$2:$B$2</definedName>
    <definedName name="Csongrád" localSheetId="0">[3]Ritának1!$CP$1:$DB$110</definedName>
    <definedName name="Csongrád">[4]Ritának1!$CP$1:$DB$110</definedName>
    <definedName name="DélBp" localSheetId="0">#REF!</definedName>
    <definedName name="DélBp">#REF!</definedName>
    <definedName name="egy" localSheetId="0" hidden="1">'[6]Munka 1'!#REF!</definedName>
    <definedName name="egy" hidden="1">'[7]Munka 1'!#REF!</definedName>
    <definedName name="ÉszakBp" localSheetId="0">#REF!</definedName>
    <definedName name="ÉszakBp">#REF!</definedName>
    <definedName name="excel">[8]Ritának1!$EP$1:$FB$110</definedName>
    <definedName name="Fejér" localSheetId="0">[3]Ritának1!$DC$1:$DO$110</definedName>
    <definedName name="Fejér">[4]Ritának1!$DC$1:$DO$110</definedName>
    <definedName name="Fi" localSheetId="0">'[9]ellenőrzési kapacitás'!#REF!</definedName>
    <definedName name="Fi">#REF!</definedName>
    <definedName name="fu">'[10]V.011-00-50'!$A$3</definedName>
    <definedName name="FVFbeszamolo4mell" hidden="1">'[11]42. sz. c (2002.) tan.'!#REF!</definedName>
    <definedName name="gh" localSheetId="0">[12]Ritának!#REF!</definedName>
    <definedName name="gh">[13]Ritának!#REF!</definedName>
    <definedName name="GRAFezt" localSheetId="0">'[9]ellenőrzési kapacitás'!#REF!</definedName>
    <definedName name="GRAFezt">'[14]ellenőrzési kapacitás'!#REF!</definedName>
    <definedName name="grafGyurcsanyhoz" localSheetId="0">'[9]ellenőrzési kapacitás'!#REF!</definedName>
    <definedName name="grafGyurcsanyhoz">'[14]ellenőrzési kapacitás'!#REF!</definedName>
    <definedName name="Győr" localSheetId="0">[3]Ritának1!$DP$1:$EB$110</definedName>
    <definedName name="Győr">[4]Ritának1!$DP$1:$EB$110</definedName>
    <definedName name="Hajdú" localSheetId="0">[3]Ritának1!$EC$1:$EO$110</definedName>
    <definedName name="Hajdú">[4]Ritának1!$EC$1:$EO$110</definedName>
    <definedName name="Heves" localSheetId="0">[3]Ritának1!$EP$1:$FB$110</definedName>
    <definedName name="Heves">[4]Ritának1!$EP$1:$FB$110</definedName>
    <definedName name="Hivatal" localSheetId="0">[3]Ritának1!$C$1:$O$110</definedName>
    <definedName name="Hivatal">[4]Ritának1!$C$1:$O$110</definedName>
    <definedName name="igadat" localSheetId="0">#REF!</definedName>
    <definedName name="igadat">#REF!</definedName>
    <definedName name="jkkoé">#REF!</definedName>
    <definedName name="KAIG" localSheetId="0">[3]Ritának2!$CC$1:$CO$110</definedName>
    <definedName name="KAIG">[4]Ritának2!$CC$1:$CO$110</definedName>
    <definedName name="KeletBp" localSheetId="0">#REF!</definedName>
    <definedName name="KeletBp">#REF!</definedName>
    <definedName name="kiug" hidden="1">[15]összesen!#REF!</definedName>
    <definedName name="Komárom" localSheetId="0">[3]Ritának1!$FC$1:$FO$110</definedName>
    <definedName name="Komárom">[4]Ritának1!$FC$1:$FO$110</definedName>
    <definedName name="lk" hidden="1">'[2]42. sz. c (2002.) tan.'!#REF!</definedName>
    <definedName name="LL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[3]Ritának1!$FP$1:$GB$110</definedName>
    <definedName name="Nógrád">[4]Ritának1!$FP$1:$GB$110</definedName>
    <definedName name="_xlnm.Print_Area" localSheetId="0">'H_8_Felülvizsg perek'!$B$1:$T$26</definedName>
    <definedName name="Oktatás" localSheetId="0">[3]Ritának1!$AC$1:$AO$110</definedName>
    <definedName name="Oktatás">[4]Ritának1!$AC$1:$AO$110</definedName>
    <definedName name="OLL">#REF!</definedName>
    <definedName name="OPO">[16]Ritának2!$P$1:$AB$110</definedName>
    <definedName name="összes">#REF!</definedName>
    <definedName name="Pest" localSheetId="0">[12]Ritának!#REF!</definedName>
    <definedName name="Pest">[13]Ritának!#REF!</definedName>
    <definedName name="ppest" localSheetId="0">[12]Ritának!#REF!</definedName>
    <definedName name="ppest">[13]Ritának!#REF!</definedName>
    <definedName name="Recover">[17]Makró1!$A$95</definedName>
    <definedName name="Somogy" localSheetId="0">[12]Ritának!#REF!</definedName>
    <definedName name="Somogy">[13]Ritának!#REF!</definedName>
    <definedName name="sorok_azonÖsszes_ell_legm_szint" localSheetId="0">#REF!</definedName>
    <definedName name="sorok_azonÖsszes_ell_legm_szint">#REF!</definedName>
    <definedName name="Szabolcs" localSheetId="0">[12]Ritának!#REF!</definedName>
    <definedName name="Szabolcs">[13]Ritának!#REF!</definedName>
    <definedName name="Szolnok" localSheetId="0">[12]Ritának!#REF!</definedName>
    <definedName name="Szolnok">[13]Ritának!#REF!</definedName>
    <definedName name="SZTADI" localSheetId="0">[3]Ritának1!$P$1:$AB$110</definedName>
    <definedName name="SZTADI">[4]Ritának1!$P$1:$AB$110</definedName>
    <definedName name="táblacím" localSheetId="0">#REF!</definedName>
    <definedName name="táblacím">#REF!</definedName>
    <definedName name="TableName">"Dummy"</definedName>
    <definedName name="Tolna" localSheetId="0">[12]Ritának!#REF!</definedName>
    <definedName name="Tolna">[13]Ritának!#REF!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7" i="16" l="1"/>
  <c r="S17" i="16"/>
  <c r="P17" i="16"/>
  <c r="O17" i="16"/>
  <c r="L17" i="16"/>
  <c r="K17" i="16"/>
  <c r="J17" i="16"/>
  <c r="I17" i="16"/>
  <c r="H17" i="16"/>
  <c r="G17" i="16"/>
  <c r="E17" i="16"/>
  <c r="D17" i="16"/>
  <c r="C17" i="16"/>
  <c r="M16" i="16"/>
  <c r="Q16" i="16" s="1"/>
  <c r="F16" i="16"/>
  <c r="R16" i="16" s="1"/>
  <c r="M15" i="16"/>
  <c r="N15" i="16" s="1"/>
  <c r="F15" i="16"/>
  <c r="M14" i="16"/>
  <c r="Q14" i="16" s="1"/>
  <c r="F14" i="16"/>
  <c r="M13" i="16"/>
  <c r="N13" i="16" s="1"/>
  <c r="F13" i="16"/>
  <c r="M12" i="16"/>
  <c r="Q12" i="16" s="1"/>
  <c r="F12" i="16"/>
  <c r="M11" i="16"/>
  <c r="Q11" i="16" s="1"/>
  <c r="F11" i="16"/>
  <c r="M10" i="16"/>
  <c r="Q10" i="16" s="1"/>
  <c r="F10" i="16"/>
  <c r="M9" i="16"/>
  <c r="F9" i="16"/>
  <c r="M8" i="16"/>
  <c r="M17" i="16" s="1"/>
  <c r="N17" i="16" s="1"/>
  <c r="F8" i="16"/>
  <c r="Q9" i="16" l="1"/>
  <c r="N9" i="16"/>
  <c r="F17" i="16"/>
  <c r="R12" i="16"/>
  <c r="N14" i="16"/>
  <c r="R9" i="16"/>
  <c r="R10" i="16"/>
  <c r="Q13" i="16"/>
  <c r="R13" i="16"/>
  <c r="Q8" i="16"/>
  <c r="R8" i="16"/>
  <c r="R14" i="16"/>
  <c r="R11" i="16"/>
  <c r="N10" i="16"/>
  <c r="N11" i="16"/>
  <c r="Q15" i="16"/>
  <c r="N16" i="16"/>
  <c r="N8" i="16"/>
  <c r="Q17" i="16" l="1"/>
  <c r="R15" i="16"/>
  <c r="R17" i="16" s="1"/>
  <c r="T26" i="16" l="1"/>
  <c r="S26" i="16"/>
  <c r="P26" i="16"/>
  <c r="O26" i="16"/>
  <c r="K26" i="16"/>
  <c r="J26" i="16"/>
  <c r="I26" i="16"/>
  <c r="H26" i="16"/>
  <c r="G26" i="16"/>
  <c r="E26" i="16"/>
  <c r="D26" i="16"/>
  <c r="C26" i="16"/>
  <c r="L25" i="16"/>
  <c r="M25" i="16" s="1"/>
  <c r="F25" i="16"/>
  <c r="M24" i="16"/>
  <c r="Q24" i="16" s="1"/>
  <c r="F24" i="16"/>
  <c r="L23" i="16"/>
  <c r="M23" i="16" s="1"/>
  <c r="F23" i="16"/>
  <c r="M22" i="16"/>
  <c r="Q22" i="16" s="1"/>
  <c r="F22" i="16"/>
  <c r="M21" i="16"/>
  <c r="Q21" i="16" s="1"/>
  <c r="F21" i="16"/>
  <c r="M20" i="16"/>
  <c r="N20" i="16" s="1"/>
  <c r="F20" i="16"/>
  <c r="L19" i="16"/>
  <c r="F19" i="16"/>
  <c r="R24" i="16" l="1"/>
  <c r="Q20" i="16"/>
  <c r="R20" i="16" s="1"/>
  <c r="L26" i="16"/>
  <c r="R21" i="16"/>
  <c r="Q23" i="16"/>
  <c r="R23" i="16" s="1"/>
  <c r="N23" i="16"/>
  <c r="F26" i="16"/>
  <c r="R22" i="16"/>
  <c r="N25" i="16"/>
  <c r="Q25" i="16"/>
  <c r="R25" i="16" s="1"/>
  <c r="N21" i="16"/>
  <c r="N24" i="16"/>
  <c r="M19" i="16"/>
  <c r="N22" i="16"/>
  <c r="N19" i="16" l="1"/>
  <c r="M26" i="16"/>
  <c r="N26" i="16" s="1"/>
  <c r="Q19" i="16"/>
  <c r="Q26" i="16" l="1"/>
  <c r="R19" i="16"/>
  <c r="R26" i="16" s="1"/>
</calcChain>
</file>

<file path=xl/sharedStrings.xml><?xml version="1.0" encoding="utf-8"?>
<sst xmlns="http://schemas.openxmlformats.org/spreadsheetml/2006/main" count="46" uniqueCount="38">
  <si>
    <t>Közigazgatási határozatokat érintő felülvizsgálati eljárások a Kúrián 2015 – 2016. években országos adat</t>
  </si>
  <si>
    <t>Szakterület</t>
  </si>
  <si>
    <t xml:space="preserve">Előző évről áthúzódó perek </t>
  </si>
  <si>
    <t>Tárgyévben induló perek</t>
  </si>
  <si>
    <t>Folyamat-ban lévő perek összesen</t>
  </si>
  <si>
    <t xml:space="preserve">Ítéletek </t>
  </si>
  <si>
    <t>Helyben-hagyás aránya</t>
  </si>
  <si>
    <t>Permegszüntetés</t>
  </si>
  <si>
    <t>Befejezett perek összesen</t>
  </si>
  <si>
    <t>Tárgyidőszak végén folyamatban lévő perek</t>
  </si>
  <si>
    <t>Befejezett perekben megítélt perköltség (ezer Ft)</t>
  </si>
  <si>
    <t>Adózó kérel- mére</t>
  </si>
  <si>
    <t>Hatóság kérel- mére</t>
  </si>
  <si>
    <t>Helyben-
hagyás</t>
  </si>
  <si>
    <t>Megvál-
toztatás</t>
  </si>
  <si>
    <t>Hat. kívül helyezés</t>
  </si>
  <si>
    <t>Rész-jogerő</t>
  </si>
  <si>
    <t>Bíróságot   új elj.ra utasítás</t>
  </si>
  <si>
    <t>Mind- összesen</t>
  </si>
  <si>
    <t>Új eljárás nélkül</t>
  </si>
  <si>
    <t>Új eljárás</t>
  </si>
  <si>
    <t xml:space="preserve">Hivatal nyert </t>
  </si>
  <si>
    <t>Hivatal vesztett</t>
  </si>
  <si>
    <t xml:space="preserve">Hivatal javára </t>
  </si>
  <si>
    <t>Hivatal terhére</t>
  </si>
  <si>
    <t>2015. év</t>
  </si>
  <si>
    <t>Ellenőrzési</t>
  </si>
  <si>
    <t>Adóügyi</t>
  </si>
  <si>
    <t>Fizetési kedvezményi</t>
  </si>
  <si>
    <t>Végrehajtási</t>
  </si>
  <si>
    <t>Külföldi ÁFA</t>
  </si>
  <si>
    <t>-</t>
  </si>
  <si>
    <t xml:space="preserve">Illetékügyi </t>
  </si>
  <si>
    <t>Szerencsejáték felügyeleti</t>
  </si>
  <si>
    <t>Vám- és pénzügyőri</t>
  </si>
  <si>
    <t>Felülellenőrzési</t>
  </si>
  <si>
    <t>Felülvizsgálatok összesen:</t>
  </si>
  <si>
    <t>2016.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</si>
</sst>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0.0"/>
    <numFmt numFmtId="166" formatCode="#,##0.00\ _F_t;[Red]\-#,##0.00"/>
  </numFmts>
  <fonts count="39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imes New Roman"/>
      <family val="1"/>
      <charset val="238"/>
    </font>
    <font>
      <sz val="12"/>
      <color theme="1"/>
      <name val="Arial CE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64"/>
      <name val="Arial"/>
      <family val="2"/>
      <charset val="238"/>
    </font>
    <font>
      <b/>
      <sz val="14"/>
      <name val="Times New Roman CE"/>
      <family val="1"/>
      <charset val="238"/>
    </font>
    <font>
      <i/>
      <u/>
      <sz val="12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sz val="12"/>
      <color indexed="18"/>
      <name val="Times New Roman CE"/>
      <family val="1"/>
      <charset val="238"/>
    </font>
    <font>
      <b/>
      <sz val="10"/>
      <name val="Times New Roman CE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2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8" borderId="4" applyNumberFormat="0" applyAlignment="0" applyProtection="0"/>
    <xf numFmtId="0" fontId="10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17" borderId="8" applyNumberFormat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9" applyNumberFormat="0" applyFill="0" applyAlignment="0" applyProtection="0"/>
    <xf numFmtId="0" fontId="4" fillId="18" borderId="10" applyNumberFormat="0" applyFont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19" fillId="5" borderId="0" applyNumberFormat="0" applyBorder="0" applyAlignment="0" applyProtection="0"/>
    <xf numFmtId="0" fontId="20" fillId="23" borderId="11" applyNumberFormat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" fillId="0" borderId="0"/>
    <xf numFmtId="0" fontId="23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7" fillId="0" borderId="0"/>
    <xf numFmtId="0" fontId="25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26" fillId="0" borderId="12" applyNumberFormat="0" applyFill="0" applyAlignment="0" applyProtection="0"/>
    <xf numFmtId="0" fontId="27" fillId="4" borderId="0" applyNumberFormat="0" applyBorder="0" applyAlignment="0" applyProtection="0"/>
    <xf numFmtId="0" fontId="28" fillId="24" borderId="0" applyNumberFormat="0" applyBorder="0" applyAlignment="0" applyProtection="0"/>
    <xf numFmtId="0" fontId="29" fillId="23" borderId="4" applyNumberForma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0" borderId="0"/>
    <xf numFmtId="0" fontId="30" fillId="0" borderId="0"/>
    <xf numFmtId="0" fontId="6" fillId="0" borderId="0"/>
    <xf numFmtId="0" fontId="4" fillId="0" borderId="0"/>
    <xf numFmtId="0" fontId="2" fillId="0" borderId="0"/>
    <xf numFmtId="0" fontId="4" fillId="0" borderId="0"/>
    <xf numFmtId="9" fontId="36" fillId="0" borderId="0" applyFont="0" applyFill="0" applyBorder="0" applyAlignment="0" applyProtection="0"/>
    <xf numFmtId="0" fontId="36" fillId="0" borderId="0"/>
    <xf numFmtId="0" fontId="36" fillId="0" borderId="0"/>
    <xf numFmtId="0" fontId="7" fillId="0" borderId="0"/>
    <xf numFmtId="0" fontId="2" fillId="0" borderId="0"/>
    <xf numFmtId="0" fontId="3" fillId="0" borderId="0"/>
    <xf numFmtId="166" fontId="37" fillId="0" borderId="1" applyFill="0" applyBorder="0" applyAlignment="0"/>
  </cellStyleXfs>
  <cellXfs count="69">
    <xf numFmtId="0" fontId="0" fillId="0" borderId="0" xfId="0"/>
    <xf numFmtId="0" fontId="34" fillId="0" borderId="0" xfId="84" applyFont="1" applyAlignment="1">
      <alignment vertical="center"/>
    </xf>
    <xf numFmtId="0" fontId="32" fillId="0" borderId="0" xfId="82" applyFont="1" applyAlignment="1">
      <alignment vertical="center"/>
    </xf>
    <xf numFmtId="0" fontId="34" fillId="0" borderId="16" xfId="83" applyFont="1" applyBorder="1" applyAlignment="1">
      <alignment horizontal="left" vertical="center" indent="1"/>
    </xf>
    <xf numFmtId="3" fontId="34" fillId="0" borderId="1" xfId="84" applyNumberFormat="1" applyFont="1" applyBorder="1" applyAlignment="1">
      <alignment vertical="center"/>
    </xf>
    <xf numFmtId="3" fontId="35" fillId="0" borderId="26" xfId="84" applyNumberFormat="1" applyFont="1" applyBorder="1" applyAlignment="1">
      <alignment vertical="center"/>
    </xf>
    <xf numFmtId="3" fontId="34" fillId="0" borderId="27" xfId="84" applyNumberFormat="1" applyFont="1" applyBorder="1" applyAlignment="1">
      <alignment vertical="center"/>
    </xf>
    <xf numFmtId="3" fontId="35" fillId="2" borderId="27" xfId="84" applyNumberFormat="1" applyFont="1" applyFill="1" applyBorder="1" applyAlignment="1">
      <alignment vertical="center"/>
    </xf>
    <xf numFmtId="9" fontId="34" fillId="2" borderId="1" xfId="82" applyNumberFormat="1" applyFont="1" applyFill="1" applyBorder="1" applyAlignment="1">
      <alignment vertical="center"/>
    </xf>
    <xf numFmtId="3" fontId="34" fillId="2" borderId="1" xfId="84" applyNumberFormat="1" applyFont="1" applyFill="1" applyBorder="1" applyAlignment="1">
      <alignment vertical="center"/>
    </xf>
    <xf numFmtId="3" fontId="34" fillId="2" borderId="26" xfId="84" applyNumberFormat="1" applyFont="1" applyFill="1" applyBorder="1" applyAlignment="1">
      <alignment vertical="center"/>
    </xf>
    <xf numFmtId="3" fontId="34" fillId="0" borderId="29" xfId="84" applyNumberFormat="1" applyFont="1" applyBorder="1" applyAlignment="1">
      <alignment vertical="center"/>
    </xf>
    <xf numFmtId="0" fontId="34" fillId="2" borderId="16" xfId="83" applyFont="1" applyFill="1" applyBorder="1" applyAlignment="1">
      <alignment horizontal="left" vertical="center" indent="1"/>
    </xf>
    <xf numFmtId="3" fontId="22" fillId="2" borderId="1" xfId="84" applyNumberFormat="1" applyFont="1" applyFill="1" applyBorder="1" applyAlignment="1">
      <alignment vertical="center"/>
    </xf>
    <xf numFmtId="3" fontId="35" fillId="2" borderId="26" xfId="84" applyNumberFormat="1" applyFont="1" applyFill="1" applyBorder="1" applyAlignment="1">
      <alignment vertical="center"/>
    </xf>
    <xf numFmtId="3" fontId="22" fillId="2" borderId="27" xfId="84" applyNumberFormat="1" applyFont="1" applyFill="1" applyBorder="1" applyAlignment="1">
      <alignment vertical="center"/>
    </xf>
    <xf numFmtId="3" fontId="34" fillId="2" borderId="29" xfId="84" applyNumberFormat="1" applyFont="1" applyFill="1" applyBorder="1" applyAlignment="1">
      <alignment vertical="center"/>
    </xf>
    <xf numFmtId="0" fontId="33" fillId="0" borderId="0" xfId="84" applyFont="1" applyAlignment="1">
      <alignment vertical="center"/>
    </xf>
    <xf numFmtId="165" fontId="34" fillId="0" borderId="0" xfId="84" applyNumberFormat="1" applyFont="1" applyAlignment="1">
      <alignment vertical="center"/>
    </xf>
    <xf numFmtId="0" fontId="35" fillId="25" borderId="18" xfId="84" applyFont="1" applyFill="1" applyBorder="1" applyAlignment="1">
      <alignment horizontal="center" vertical="center" wrapText="1"/>
    </xf>
    <xf numFmtId="0" fontId="35" fillId="25" borderId="30" xfId="84" applyFont="1" applyFill="1" applyBorder="1" applyAlignment="1">
      <alignment horizontal="center" vertical="center" wrapText="1"/>
    </xf>
    <xf numFmtId="0" fontId="35" fillId="25" borderId="20" xfId="84" applyFont="1" applyFill="1" applyBorder="1" applyAlignment="1">
      <alignment horizontal="center" vertical="center" wrapText="1"/>
    </xf>
    <xf numFmtId="165" fontId="34" fillId="2" borderId="1" xfId="82" applyNumberFormat="1" applyFont="1" applyFill="1" applyBorder="1" applyAlignment="1">
      <alignment vertical="center"/>
    </xf>
    <xf numFmtId="0" fontId="34" fillId="0" borderId="1" xfId="84" applyFont="1" applyBorder="1" applyAlignment="1">
      <alignment vertical="center"/>
    </xf>
    <xf numFmtId="0" fontId="34" fillId="0" borderId="29" xfId="84" applyFont="1" applyBorder="1" applyAlignment="1">
      <alignment vertical="center"/>
    </xf>
    <xf numFmtId="0" fontId="33" fillId="27" borderId="2" xfId="84" applyFont="1" applyFill="1" applyBorder="1" applyAlignment="1">
      <alignment vertical="center" wrapText="1"/>
    </xf>
    <xf numFmtId="3" fontId="33" fillId="27" borderId="22" xfId="84" applyNumberFormat="1" applyFont="1" applyFill="1" applyBorder="1" applyAlignment="1">
      <alignment vertical="center"/>
    </xf>
    <xf numFmtId="3" fontId="33" fillId="27" borderId="25" xfId="84" applyNumberFormat="1" applyFont="1" applyFill="1" applyBorder="1" applyAlignment="1">
      <alignment vertical="center"/>
    </xf>
    <xf numFmtId="3" fontId="33" fillId="27" borderId="23" xfId="84" applyNumberFormat="1" applyFont="1" applyFill="1" applyBorder="1" applyAlignment="1">
      <alignment vertical="center"/>
    </xf>
    <xf numFmtId="165" fontId="33" fillId="27" borderId="18" xfId="82" applyNumberFormat="1" applyFont="1" applyFill="1" applyBorder="1" applyAlignment="1">
      <alignment vertical="center"/>
    </xf>
    <xf numFmtId="3" fontId="33" fillId="27" borderId="3" xfId="84" applyNumberFormat="1" applyFont="1" applyFill="1" applyBorder="1" applyAlignment="1">
      <alignment vertical="center"/>
    </xf>
    <xf numFmtId="9" fontId="33" fillId="27" borderId="18" xfId="82" applyNumberFormat="1" applyFont="1" applyFill="1" applyBorder="1" applyAlignment="1">
      <alignment vertical="center"/>
    </xf>
    <xf numFmtId="0" fontId="34" fillId="26" borderId="16" xfId="83" applyFont="1" applyFill="1" applyBorder="1" applyAlignment="1">
      <alignment horizontal="left" vertical="center" indent="1"/>
    </xf>
    <xf numFmtId="3" fontId="22" fillId="26" borderId="1" xfId="84" applyNumberFormat="1" applyFont="1" applyFill="1" applyBorder="1" applyAlignment="1">
      <alignment vertical="center"/>
    </xf>
    <xf numFmtId="3" fontId="35" fillId="26" borderId="26" xfId="84" applyNumberFormat="1" applyFont="1" applyFill="1" applyBorder="1" applyAlignment="1">
      <alignment vertical="center"/>
    </xf>
    <xf numFmtId="3" fontId="22" fillId="26" borderId="27" xfId="84" applyNumberFormat="1" applyFont="1" applyFill="1" applyBorder="1" applyAlignment="1">
      <alignment vertical="center"/>
    </xf>
    <xf numFmtId="3" fontId="35" fillId="26" borderId="27" xfId="84" applyNumberFormat="1" applyFont="1" applyFill="1" applyBorder="1" applyAlignment="1">
      <alignment vertical="center"/>
    </xf>
    <xf numFmtId="165" fontId="34" fillId="26" borderId="1" xfId="82" applyNumberFormat="1" applyFont="1" applyFill="1" applyBorder="1" applyAlignment="1">
      <alignment vertical="center"/>
    </xf>
    <xf numFmtId="3" fontId="34" fillId="26" borderId="1" xfId="84" applyNumberFormat="1" applyFont="1" applyFill="1" applyBorder="1" applyAlignment="1">
      <alignment vertical="center"/>
    </xf>
    <xf numFmtId="3" fontId="34" fillId="26" borderId="26" xfId="84" applyNumberFormat="1" applyFont="1" applyFill="1" applyBorder="1" applyAlignment="1">
      <alignment vertical="center"/>
    </xf>
    <xf numFmtId="3" fontId="34" fillId="26" borderId="29" xfId="84" applyNumberFormat="1" applyFont="1" applyFill="1" applyBorder="1" applyAlignment="1">
      <alignment vertical="center"/>
    </xf>
    <xf numFmtId="165" fontId="34" fillId="26" borderId="1" xfId="82" applyNumberFormat="1" applyFont="1" applyFill="1" applyBorder="1" applyAlignment="1">
      <alignment horizontal="left" vertical="center" indent="4"/>
    </xf>
    <xf numFmtId="9" fontId="34" fillId="26" borderId="1" xfId="82" applyNumberFormat="1" applyFont="1" applyFill="1" applyBorder="1" applyAlignment="1">
      <alignment vertical="center"/>
    </xf>
    <xf numFmtId="0" fontId="33" fillId="25" borderId="15" xfId="84" applyFont="1" applyFill="1" applyBorder="1" applyAlignment="1">
      <alignment horizontal="center" vertical="center" wrapText="1"/>
    </xf>
    <xf numFmtId="0" fontId="33" fillId="25" borderId="19" xfId="84" applyFont="1" applyFill="1" applyBorder="1" applyAlignment="1">
      <alignment horizontal="center" vertical="center" wrapText="1"/>
    </xf>
    <xf numFmtId="0" fontId="33" fillId="25" borderId="1" xfId="84" applyFont="1" applyFill="1" applyBorder="1" applyAlignment="1">
      <alignment horizontal="center" vertical="center" wrapText="1"/>
    </xf>
    <xf numFmtId="0" fontId="33" fillId="25" borderId="29" xfId="84" applyFont="1" applyFill="1" applyBorder="1" applyAlignment="1">
      <alignment horizontal="center" vertical="center" wrapText="1"/>
    </xf>
    <xf numFmtId="0" fontId="33" fillId="25" borderId="18" xfId="84" applyFont="1" applyFill="1" applyBorder="1" applyAlignment="1">
      <alignment horizontal="center" vertical="center" wrapText="1"/>
    </xf>
    <xf numFmtId="0" fontId="35" fillId="25" borderId="1" xfId="84" applyFont="1" applyFill="1" applyBorder="1" applyAlignment="1">
      <alignment horizontal="center" vertical="center" wrapText="1"/>
    </xf>
    <xf numFmtId="0" fontId="35" fillId="25" borderId="18" xfId="84" applyFont="1" applyFill="1" applyBorder="1" applyAlignment="1">
      <alignment horizontal="center" vertical="center" wrapText="1"/>
    </xf>
    <xf numFmtId="0" fontId="35" fillId="25" borderId="13" xfId="84" applyFont="1" applyFill="1" applyBorder="1" applyAlignment="1">
      <alignment horizontal="center" vertical="center" wrapText="1"/>
    </xf>
    <xf numFmtId="0" fontId="3" fillId="25" borderId="22" xfId="68" applyFill="1" applyBorder="1" applyAlignment="1">
      <alignment horizontal="center" vertical="center" wrapText="1"/>
    </xf>
    <xf numFmtId="0" fontId="38" fillId="0" borderId="32" xfId="84" applyFont="1" applyBorder="1" applyAlignment="1">
      <alignment horizontal="center" vertical="center" wrapText="1"/>
    </xf>
    <xf numFmtId="0" fontId="3" fillId="0" borderId="31" xfId="68" applyBorder="1" applyAlignment="1">
      <alignment horizontal="center" vertical="center" wrapText="1"/>
    </xf>
    <xf numFmtId="0" fontId="3" fillId="0" borderId="33" xfId="68" applyBorder="1" applyAlignment="1">
      <alignment horizontal="center" vertical="center" wrapText="1"/>
    </xf>
    <xf numFmtId="0" fontId="32" fillId="0" borderId="0" xfId="82" applyFont="1" applyAlignment="1">
      <alignment vertical="center"/>
    </xf>
    <xf numFmtId="0" fontId="31" fillId="0" borderId="0" xfId="84" applyFont="1" applyAlignment="1">
      <alignment horizontal="center" vertical="center"/>
    </xf>
    <xf numFmtId="0" fontId="33" fillId="25" borderId="14" xfId="84" applyFont="1" applyFill="1" applyBorder="1" applyAlignment="1">
      <alignment horizontal="center" vertical="center" wrapText="1"/>
    </xf>
    <xf numFmtId="0" fontId="33" fillId="25" borderId="16" xfId="84" applyFont="1" applyFill="1" applyBorder="1" applyAlignment="1">
      <alignment horizontal="center" vertical="center" wrapText="1"/>
    </xf>
    <xf numFmtId="0" fontId="33" fillId="25" borderId="17" xfId="84" applyFont="1" applyFill="1" applyBorder="1" applyAlignment="1">
      <alignment horizontal="center" vertical="center" wrapText="1"/>
    </xf>
    <xf numFmtId="0" fontId="33" fillId="25" borderId="26" xfId="84" applyFont="1" applyFill="1" applyBorder="1" applyAlignment="1">
      <alignment horizontal="center" vertical="center" wrapText="1"/>
    </xf>
    <xf numFmtId="0" fontId="33" fillId="25" borderId="30" xfId="84" applyFont="1" applyFill="1" applyBorder="1" applyAlignment="1">
      <alignment horizontal="center" vertical="center" wrapText="1"/>
    </xf>
    <xf numFmtId="0" fontId="33" fillId="25" borderId="28" xfId="84" applyFont="1" applyFill="1" applyBorder="1" applyAlignment="1">
      <alignment horizontal="center" vertical="center" wrapText="1"/>
    </xf>
    <xf numFmtId="0" fontId="33" fillId="25" borderId="31" xfId="84" applyFont="1" applyFill="1" applyBorder="1" applyAlignment="1">
      <alignment horizontal="center" vertical="center" wrapText="1"/>
    </xf>
    <xf numFmtId="0" fontId="3" fillId="25" borderId="31" xfId="68" applyFill="1" applyBorder="1" applyAlignment="1">
      <alignment horizontal="center" vertical="center" wrapText="1"/>
    </xf>
    <xf numFmtId="0" fontId="3" fillId="25" borderId="24" xfId="68" applyFill="1" applyBorder="1" applyAlignment="1">
      <alignment horizontal="center" vertical="center" wrapText="1"/>
    </xf>
    <xf numFmtId="0" fontId="33" fillId="25" borderId="27" xfId="84" applyFont="1" applyFill="1" applyBorder="1" applyAlignment="1">
      <alignment horizontal="center" vertical="center" wrapText="1"/>
    </xf>
    <xf numFmtId="0" fontId="33" fillId="25" borderId="21" xfId="84" applyFont="1" applyFill="1" applyBorder="1" applyAlignment="1">
      <alignment horizontal="center" vertical="center" wrapText="1"/>
    </xf>
    <xf numFmtId="0" fontId="33" fillId="25" borderId="13" xfId="84" applyFont="1" applyFill="1" applyBorder="1" applyAlignment="1">
      <alignment horizontal="center" vertical="center" wrapText="1"/>
    </xf>
  </cellXfs>
  <cellStyles count="92">
    <cellStyle name="20% - 1. jelölőszín 2" xfId="5" xr:uid="{00000000-0005-0000-0000-000000000000}"/>
    <cellStyle name="20% - 2. jelölőszín 2" xfId="6" xr:uid="{00000000-0005-0000-0000-000001000000}"/>
    <cellStyle name="20% - 3. jelölőszín 2" xfId="7" xr:uid="{00000000-0005-0000-0000-000002000000}"/>
    <cellStyle name="20% - 4. jelölőszín 2" xfId="8" xr:uid="{00000000-0005-0000-0000-000003000000}"/>
    <cellStyle name="20% - 5. jelölőszín 2" xfId="9" xr:uid="{00000000-0005-0000-0000-000004000000}"/>
    <cellStyle name="20% - 6. jelölőszín 2" xfId="10" xr:uid="{00000000-0005-0000-0000-000005000000}"/>
    <cellStyle name="40% - 1. jelölőszín 2" xfId="11" xr:uid="{00000000-0005-0000-0000-000006000000}"/>
    <cellStyle name="40% - 2. jelölőszín 2" xfId="12" xr:uid="{00000000-0005-0000-0000-000007000000}"/>
    <cellStyle name="40% - 3. jelölőszín 2" xfId="13" xr:uid="{00000000-0005-0000-0000-000008000000}"/>
    <cellStyle name="40% - 4. jelölőszín 2" xfId="14" xr:uid="{00000000-0005-0000-0000-000009000000}"/>
    <cellStyle name="40% - 5. jelölőszín 2" xfId="15" xr:uid="{00000000-0005-0000-0000-00000A000000}"/>
    <cellStyle name="40% - 6. jelölőszín 2" xfId="16" xr:uid="{00000000-0005-0000-0000-00000B000000}"/>
    <cellStyle name="60% - 1. jelölőszín 2" xfId="17" xr:uid="{00000000-0005-0000-0000-00000C000000}"/>
    <cellStyle name="60% - 2. jelölőszín 2" xfId="18" xr:uid="{00000000-0005-0000-0000-00000D000000}"/>
    <cellStyle name="60% - 3. jelölőszín 2" xfId="19" xr:uid="{00000000-0005-0000-0000-00000E000000}"/>
    <cellStyle name="60% - 4. jelölőszín 2" xfId="20" xr:uid="{00000000-0005-0000-0000-00000F000000}"/>
    <cellStyle name="60% - 5. jelölőszín 2" xfId="21" xr:uid="{00000000-0005-0000-0000-000010000000}"/>
    <cellStyle name="60% - 6. jelölőszín 2" xfId="22" xr:uid="{00000000-0005-0000-0000-000011000000}"/>
    <cellStyle name="Bevitel 2" xfId="23" xr:uid="{00000000-0005-0000-0000-000012000000}"/>
    <cellStyle name="Cím 2" xfId="24" xr:uid="{00000000-0005-0000-0000-000013000000}"/>
    <cellStyle name="Címsor 1 2" xfId="25" xr:uid="{00000000-0005-0000-0000-000014000000}"/>
    <cellStyle name="Címsor 2 2" xfId="26" xr:uid="{00000000-0005-0000-0000-000015000000}"/>
    <cellStyle name="Címsor 3 2" xfId="27" xr:uid="{00000000-0005-0000-0000-000016000000}"/>
    <cellStyle name="Címsor 4 2" xfId="28" xr:uid="{00000000-0005-0000-0000-000017000000}"/>
    <cellStyle name="Ellenőrzőcella 2" xfId="29" xr:uid="{00000000-0005-0000-0000-000018000000}"/>
    <cellStyle name="Ezres 2" xfId="30" xr:uid="{00000000-0005-0000-0000-000019000000}"/>
    <cellStyle name="Ezres 3" xfId="31" xr:uid="{00000000-0005-0000-0000-00001A000000}"/>
    <cellStyle name="Figyelmeztetés 2" xfId="32" xr:uid="{00000000-0005-0000-0000-00001B000000}"/>
    <cellStyle name="Hiperhivatkozás" xfId="33" xr:uid="{00000000-0005-0000-0000-00001C000000}"/>
    <cellStyle name="Hivatkozás 2" xfId="34" xr:uid="{00000000-0005-0000-0000-00001D000000}"/>
    <cellStyle name="Hivatkozott cella 2" xfId="35" xr:uid="{00000000-0005-0000-0000-00001E000000}"/>
    <cellStyle name="Jegyzet 2" xfId="36" xr:uid="{00000000-0005-0000-0000-00001F000000}"/>
    <cellStyle name="Jelölőszín (1) 2" xfId="37" xr:uid="{00000000-0005-0000-0000-000020000000}"/>
    <cellStyle name="Jelölőszín (2) 2" xfId="38" xr:uid="{00000000-0005-0000-0000-000021000000}"/>
    <cellStyle name="Jelölőszín (3) 2" xfId="39" xr:uid="{00000000-0005-0000-0000-000022000000}"/>
    <cellStyle name="Jelölőszín (4) 2" xfId="40" xr:uid="{00000000-0005-0000-0000-000023000000}"/>
    <cellStyle name="Jelölőszín (5) 2" xfId="41" xr:uid="{00000000-0005-0000-0000-000024000000}"/>
    <cellStyle name="Jelölőszín (6) 2" xfId="42" xr:uid="{00000000-0005-0000-0000-000025000000}"/>
    <cellStyle name="Jó 2" xfId="43" xr:uid="{00000000-0005-0000-0000-000026000000}"/>
    <cellStyle name="Kimenet 2" xfId="44" xr:uid="{00000000-0005-0000-0000-000027000000}"/>
    <cellStyle name="Magyarázó szöveg 2" xfId="45" xr:uid="{00000000-0005-0000-0000-000028000000}"/>
    <cellStyle name="Normál" xfId="0" builtinId="0"/>
    <cellStyle name="Normál 10" xfId="46" xr:uid="{00000000-0005-0000-0000-00002A000000}"/>
    <cellStyle name="Normál 11" xfId="4" xr:uid="{00000000-0005-0000-0000-00002B000000}"/>
    <cellStyle name="Normál 11 2" xfId="47" xr:uid="{00000000-0005-0000-0000-00002C000000}"/>
    <cellStyle name="Normál 11 3" xfId="81" xr:uid="{00000000-0005-0000-0000-00002D000000}"/>
    <cellStyle name="Normál 12" xfId="48" xr:uid="{00000000-0005-0000-0000-00002E000000}"/>
    <cellStyle name="Normál 2" xfId="1" xr:uid="{00000000-0005-0000-0000-00002F000000}"/>
    <cellStyle name="Normál 2 2" xfId="49" xr:uid="{00000000-0005-0000-0000-000030000000}"/>
    <cellStyle name="Normál 2 2 2" xfId="50" xr:uid="{00000000-0005-0000-0000-000031000000}"/>
    <cellStyle name="Normál 2 2 3" xfId="86" xr:uid="{00000000-0005-0000-0000-000032000000}"/>
    <cellStyle name="Normál 2 3" xfId="51" xr:uid="{00000000-0005-0000-0000-000033000000}"/>
    <cellStyle name="Normál 2 4" xfId="52" xr:uid="{00000000-0005-0000-0000-000034000000}"/>
    <cellStyle name="Normál 2 5" xfId="53" xr:uid="{00000000-0005-0000-0000-000035000000}"/>
    <cellStyle name="Normál 2 6" xfId="54" xr:uid="{00000000-0005-0000-0000-000036000000}"/>
    <cellStyle name="Normál 2_beszámoló201209" xfId="87" xr:uid="{00000000-0005-0000-0000-000037000000}"/>
    <cellStyle name="Normál 3" xfId="3" xr:uid="{00000000-0005-0000-0000-000038000000}"/>
    <cellStyle name="Normál 3 2" xfId="55" xr:uid="{00000000-0005-0000-0000-000039000000}"/>
    <cellStyle name="Normál 3 2 2" xfId="56" xr:uid="{00000000-0005-0000-0000-00003A000000}"/>
    <cellStyle name="Normál 3 2 2 2" xfId="57" xr:uid="{00000000-0005-0000-0000-00003B000000}"/>
    <cellStyle name="Normál 3 2 2 2 2" xfId="58" xr:uid="{00000000-0005-0000-0000-00003C000000}"/>
    <cellStyle name="Normál 3 2 2 2 2 2" xfId="59" xr:uid="{00000000-0005-0000-0000-00003D000000}"/>
    <cellStyle name="Normál 3 3" xfId="60" xr:uid="{00000000-0005-0000-0000-00003E000000}"/>
    <cellStyle name="Normál 3 3 2" xfId="61" xr:uid="{00000000-0005-0000-0000-00003F000000}"/>
    <cellStyle name="Normál 3 3 2 2" xfId="62" xr:uid="{00000000-0005-0000-0000-000040000000}"/>
    <cellStyle name="Normál 4" xfId="63" xr:uid="{00000000-0005-0000-0000-000041000000}"/>
    <cellStyle name="Normál 4 2" xfId="64" xr:uid="{00000000-0005-0000-0000-000042000000}"/>
    <cellStyle name="Normál 5" xfId="65" xr:uid="{00000000-0005-0000-0000-000043000000}"/>
    <cellStyle name="Normál 5 2" xfId="88" xr:uid="{00000000-0005-0000-0000-000044000000}"/>
    <cellStyle name="Normál 6" xfId="66" xr:uid="{00000000-0005-0000-0000-000045000000}"/>
    <cellStyle name="Normál 6 2" xfId="89" xr:uid="{00000000-0005-0000-0000-000046000000}"/>
    <cellStyle name="Normál 7" xfId="67" xr:uid="{00000000-0005-0000-0000-000047000000}"/>
    <cellStyle name="Normál 7 2" xfId="68" xr:uid="{00000000-0005-0000-0000-000048000000}"/>
    <cellStyle name="Normál 8" xfId="69" xr:uid="{00000000-0005-0000-0000-000049000000}"/>
    <cellStyle name="Normál 8 2" xfId="70" xr:uid="{00000000-0005-0000-0000-00004A000000}"/>
    <cellStyle name="Normál 9" xfId="2" xr:uid="{00000000-0005-0000-0000-00004B000000}"/>
    <cellStyle name="Normál 9 2" xfId="90" xr:uid="{00000000-0005-0000-0000-00004C000000}"/>
    <cellStyle name="Normál_ADAT9912" xfId="83" xr:uid="{00000000-0005-0000-0000-00004D000000}"/>
    <cellStyle name="Normál_JOGItablak_képletekkel2008junKATI" xfId="84" xr:uid="{00000000-0005-0000-0000-00004E000000}"/>
    <cellStyle name="Normal_KARSZJ3" xfId="71" xr:uid="{00000000-0005-0000-0000-00004F000000}"/>
    <cellStyle name="Normál_UJnevibeszhozTABLATERVEKjogiBALAZSNEtol2005jun6" xfId="82" xr:uid="{00000000-0005-0000-0000-000050000000}"/>
    <cellStyle name="Összesen 2" xfId="72" xr:uid="{00000000-0005-0000-0000-000051000000}"/>
    <cellStyle name="Rossz 2" xfId="73" xr:uid="{00000000-0005-0000-0000-000052000000}"/>
    <cellStyle name="Semleges 2" xfId="74" xr:uid="{00000000-0005-0000-0000-000053000000}"/>
    <cellStyle name="Stílus 1" xfId="91" xr:uid="{00000000-0005-0000-0000-000054000000}"/>
    <cellStyle name="Számítás 2" xfId="75" xr:uid="{00000000-0005-0000-0000-000055000000}"/>
    <cellStyle name="Százalék 2" xfId="76" xr:uid="{00000000-0005-0000-0000-000056000000}"/>
    <cellStyle name="Százalék 3" xfId="77" xr:uid="{00000000-0005-0000-0000-000057000000}"/>
    <cellStyle name="Százalék 4" xfId="78" xr:uid="{00000000-0005-0000-0000-000058000000}"/>
    <cellStyle name="Százalék 5" xfId="79" xr:uid="{00000000-0005-0000-0000-000059000000}"/>
    <cellStyle name="Százalék 6" xfId="80" xr:uid="{00000000-0005-0000-0000-00005A000000}"/>
    <cellStyle name="Százalék 7" xfId="85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APEH%20Felsz-V&#233;gr-Fo/Havjel_2014/14-09/H&#233;nyel/2014_09_A_tervez&#233;s_ors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2005\letszam2005\2005-eves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001436\LOCALS~1\Temp\C.Lotus.Notes.Data\EXCEL5\2005\letszam2005\2005-eves\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quot;A&quot; statisztika2 darabszámos"/>
      <sheetName val="&quot;A&quot; statisztika2 forintos"/>
      <sheetName val="Makró1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T39"/>
  <sheetViews>
    <sheetView tabSelected="1" zoomScale="80" zoomScaleNormal="80" workbookViewId="0">
      <selection activeCell="B2" sqref="B2:T2"/>
    </sheetView>
  </sheetViews>
  <sheetFormatPr defaultColWidth="9" defaultRowHeight="12.75"/>
  <cols>
    <col min="1" max="1" width="1.375" style="1" customWidth="1"/>
    <col min="2" max="2" width="24" style="1" customWidth="1"/>
    <col min="3" max="3" width="9.5" style="1" customWidth="1"/>
    <col min="4" max="4" width="7.875" style="1" customWidth="1"/>
    <col min="5" max="5" width="8.375" style="1" customWidth="1"/>
    <col min="6" max="6" width="8.25" style="1" customWidth="1"/>
    <col min="7" max="7" width="8.375" style="1" customWidth="1"/>
    <col min="8" max="9" width="8.625" style="1" customWidth="1"/>
    <col min="10" max="10" width="8" style="1" customWidth="1"/>
    <col min="11" max="11" width="6.375" style="1" customWidth="1"/>
    <col min="12" max="12" width="9.375" style="1" customWidth="1"/>
    <col min="13" max="13" width="8.125" style="1" customWidth="1"/>
    <col min="14" max="14" width="8.25" style="1" customWidth="1"/>
    <col min="15" max="15" width="7.5" style="1" customWidth="1"/>
    <col min="16" max="16" width="7.625" style="1" customWidth="1"/>
    <col min="17" max="17" width="9.25" style="1" customWidth="1"/>
    <col min="18" max="18" width="11.75" style="1" customWidth="1"/>
    <col min="19" max="19" width="8.125" style="1" customWidth="1"/>
    <col min="20" max="20" width="9.125" style="1" customWidth="1"/>
    <col min="21" max="256" width="9" style="1"/>
    <col min="257" max="257" width="1.375" style="1" customWidth="1"/>
    <col min="258" max="258" width="24" style="1" customWidth="1"/>
    <col min="259" max="259" width="9.5" style="1" customWidth="1"/>
    <col min="260" max="260" width="7.875" style="1" customWidth="1"/>
    <col min="261" max="261" width="8.375" style="1" customWidth="1"/>
    <col min="262" max="262" width="8.25" style="1" customWidth="1"/>
    <col min="263" max="263" width="8.375" style="1" customWidth="1"/>
    <col min="264" max="265" width="8.625" style="1" customWidth="1"/>
    <col min="266" max="266" width="8" style="1" customWidth="1"/>
    <col min="267" max="267" width="6.375" style="1" customWidth="1"/>
    <col min="268" max="268" width="9.375" style="1" customWidth="1"/>
    <col min="269" max="269" width="8.125" style="1" customWidth="1"/>
    <col min="270" max="270" width="8.25" style="1" customWidth="1"/>
    <col min="271" max="271" width="7.5" style="1" customWidth="1"/>
    <col min="272" max="272" width="7.625" style="1" customWidth="1"/>
    <col min="273" max="273" width="9.25" style="1" customWidth="1"/>
    <col min="274" max="274" width="11.75" style="1" customWidth="1"/>
    <col min="275" max="275" width="8.125" style="1" customWidth="1"/>
    <col min="276" max="276" width="9.125" style="1" customWidth="1"/>
    <col min="277" max="512" width="9" style="1"/>
    <col min="513" max="513" width="1.375" style="1" customWidth="1"/>
    <col min="514" max="514" width="24" style="1" customWidth="1"/>
    <col min="515" max="515" width="9.5" style="1" customWidth="1"/>
    <col min="516" max="516" width="7.875" style="1" customWidth="1"/>
    <col min="517" max="517" width="8.375" style="1" customWidth="1"/>
    <col min="518" max="518" width="8.25" style="1" customWidth="1"/>
    <col min="519" max="519" width="8.375" style="1" customWidth="1"/>
    <col min="520" max="521" width="8.625" style="1" customWidth="1"/>
    <col min="522" max="522" width="8" style="1" customWidth="1"/>
    <col min="523" max="523" width="6.375" style="1" customWidth="1"/>
    <col min="524" max="524" width="9.375" style="1" customWidth="1"/>
    <col min="525" max="525" width="8.125" style="1" customWidth="1"/>
    <col min="526" max="526" width="8.25" style="1" customWidth="1"/>
    <col min="527" max="527" width="7.5" style="1" customWidth="1"/>
    <col min="528" max="528" width="7.625" style="1" customWidth="1"/>
    <col min="529" max="529" width="9.25" style="1" customWidth="1"/>
    <col min="530" max="530" width="11.75" style="1" customWidth="1"/>
    <col min="531" max="531" width="8.125" style="1" customWidth="1"/>
    <col min="532" max="532" width="9.125" style="1" customWidth="1"/>
    <col min="533" max="768" width="9" style="1"/>
    <col min="769" max="769" width="1.375" style="1" customWidth="1"/>
    <col min="770" max="770" width="24" style="1" customWidth="1"/>
    <col min="771" max="771" width="9.5" style="1" customWidth="1"/>
    <col min="772" max="772" width="7.875" style="1" customWidth="1"/>
    <col min="773" max="773" width="8.375" style="1" customWidth="1"/>
    <col min="774" max="774" width="8.25" style="1" customWidth="1"/>
    <col min="775" max="775" width="8.375" style="1" customWidth="1"/>
    <col min="776" max="777" width="8.625" style="1" customWidth="1"/>
    <col min="778" max="778" width="8" style="1" customWidth="1"/>
    <col min="779" max="779" width="6.375" style="1" customWidth="1"/>
    <col min="780" max="780" width="9.375" style="1" customWidth="1"/>
    <col min="781" max="781" width="8.125" style="1" customWidth="1"/>
    <col min="782" max="782" width="8.25" style="1" customWidth="1"/>
    <col min="783" max="783" width="7.5" style="1" customWidth="1"/>
    <col min="784" max="784" width="7.625" style="1" customWidth="1"/>
    <col min="785" max="785" width="9.25" style="1" customWidth="1"/>
    <col min="786" max="786" width="11.75" style="1" customWidth="1"/>
    <col min="787" max="787" width="8.125" style="1" customWidth="1"/>
    <col min="788" max="788" width="9.125" style="1" customWidth="1"/>
    <col min="789" max="1024" width="9" style="1"/>
    <col min="1025" max="1025" width="1.375" style="1" customWidth="1"/>
    <col min="1026" max="1026" width="24" style="1" customWidth="1"/>
    <col min="1027" max="1027" width="9.5" style="1" customWidth="1"/>
    <col min="1028" max="1028" width="7.875" style="1" customWidth="1"/>
    <col min="1029" max="1029" width="8.375" style="1" customWidth="1"/>
    <col min="1030" max="1030" width="8.25" style="1" customWidth="1"/>
    <col min="1031" max="1031" width="8.375" style="1" customWidth="1"/>
    <col min="1032" max="1033" width="8.625" style="1" customWidth="1"/>
    <col min="1034" max="1034" width="8" style="1" customWidth="1"/>
    <col min="1035" max="1035" width="6.375" style="1" customWidth="1"/>
    <col min="1036" max="1036" width="9.375" style="1" customWidth="1"/>
    <col min="1037" max="1037" width="8.125" style="1" customWidth="1"/>
    <col min="1038" max="1038" width="8.25" style="1" customWidth="1"/>
    <col min="1039" max="1039" width="7.5" style="1" customWidth="1"/>
    <col min="1040" max="1040" width="7.625" style="1" customWidth="1"/>
    <col min="1041" max="1041" width="9.25" style="1" customWidth="1"/>
    <col min="1042" max="1042" width="11.75" style="1" customWidth="1"/>
    <col min="1043" max="1043" width="8.125" style="1" customWidth="1"/>
    <col min="1044" max="1044" width="9.125" style="1" customWidth="1"/>
    <col min="1045" max="1280" width="9" style="1"/>
    <col min="1281" max="1281" width="1.375" style="1" customWidth="1"/>
    <col min="1282" max="1282" width="24" style="1" customWidth="1"/>
    <col min="1283" max="1283" width="9.5" style="1" customWidth="1"/>
    <col min="1284" max="1284" width="7.875" style="1" customWidth="1"/>
    <col min="1285" max="1285" width="8.375" style="1" customWidth="1"/>
    <col min="1286" max="1286" width="8.25" style="1" customWidth="1"/>
    <col min="1287" max="1287" width="8.375" style="1" customWidth="1"/>
    <col min="1288" max="1289" width="8.625" style="1" customWidth="1"/>
    <col min="1290" max="1290" width="8" style="1" customWidth="1"/>
    <col min="1291" max="1291" width="6.375" style="1" customWidth="1"/>
    <col min="1292" max="1292" width="9.375" style="1" customWidth="1"/>
    <col min="1293" max="1293" width="8.125" style="1" customWidth="1"/>
    <col min="1294" max="1294" width="8.25" style="1" customWidth="1"/>
    <col min="1295" max="1295" width="7.5" style="1" customWidth="1"/>
    <col min="1296" max="1296" width="7.625" style="1" customWidth="1"/>
    <col min="1297" max="1297" width="9.25" style="1" customWidth="1"/>
    <col min="1298" max="1298" width="11.75" style="1" customWidth="1"/>
    <col min="1299" max="1299" width="8.125" style="1" customWidth="1"/>
    <col min="1300" max="1300" width="9.125" style="1" customWidth="1"/>
    <col min="1301" max="1536" width="9" style="1"/>
    <col min="1537" max="1537" width="1.375" style="1" customWidth="1"/>
    <col min="1538" max="1538" width="24" style="1" customWidth="1"/>
    <col min="1539" max="1539" width="9.5" style="1" customWidth="1"/>
    <col min="1540" max="1540" width="7.875" style="1" customWidth="1"/>
    <col min="1541" max="1541" width="8.375" style="1" customWidth="1"/>
    <col min="1542" max="1542" width="8.25" style="1" customWidth="1"/>
    <col min="1543" max="1543" width="8.375" style="1" customWidth="1"/>
    <col min="1544" max="1545" width="8.625" style="1" customWidth="1"/>
    <col min="1546" max="1546" width="8" style="1" customWidth="1"/>
    <col min="1547" max="1547" width="6.375" style="1" customWidth="1"/>
    <col min="1548" max="1548" width="9.375" style="1" customWidth="1"/>
    <col min="1549" max="1549" width="8.125" style="1" customWidth="1"/>
    <col min="1550" max="1550" width="8.25" style="1" customWidth="1"/>
    <col min="1551" max="1551" width="7.5" style="1" customWidth="1"/>
    <col min="1552" max="1552" width="7.625" style="1" customWidth="1"/>
    <col min="1553" max="1553" width="9.25" style="1" customWidth="1"/>
    <col min="1554" max="1554" width="11.75" style="1" customWidth="1"/>
    <col min="1555" max="1555" width="8.125" style="1" customWidth="1"/>
    <col min="1556" max="1556" width="9.125" style="1" customWidth="1"/>
    <col min="1557" max="1792" width="9" style="1"/>
    <col min="1793" max="1793" width="1.375" style="1" customWidth="1"/>
    <col min="1794" max="1794" width="24" style="1" customWidth="1"/>
    <col min="1795" max="1795" width="9.5" style="1" customWidth="1"/>
    <col min="1796" max="1796" width="7.875" style="1" customWidth="1"/>
    <col min="1797" max="1797" width="8.375" style="1" customWidth="1"/>
    <col min="1798" max="1798" width="8.25" style="1" customWidth="1"/>
    <col min="1799" max="1799" width="8.375" style="1" customWidth="1"/>
    <col min="1800" max="1801" width="8.625" style="1" customWidth="1"/>
    <col min="1802" max="1802" width="8" style="1" customWidth="1"/>
    <col min="1803" max="1803" width="6.375" style="1" customWidth="1"/>
    <col min="1804" max="1804" width="9.375" style="1" customWidth="1"/>
    <col min="1805" max="1805" width="8.125" style="1" customWidth="1"/>
    <col min="1806" max="1806" width="8.25" style="1" customWidth="1"/>
    <col min="1807" max="1807" width="7.5" style="1" customWidth="1"/>
    <col min="1808" max="1808" width="7.625" style="1" customWidth="1"/>
    <col min="1809" max="1809" width="9.25" style="1" customWidth="1"/>
    <col min="1810" max="1810" width="11.75" style="1" customWidth="1"/>
    <col min="1811" max="1811" width="8.125" style="1" customWidth="1"/>
    <col min="1812" max="1812" width="9.125" style="1" customWidth="1"/>
    <col min="1813" max="2048" width="9" style="1"/>
    <col min="2049" max="2049" width="1.375" style="1" customWidth="1"/>
    <col min="2050" max="2050" width="24" style="1" customWidth="1"/>
    <col min="2051" max="2051" width="9.5" style="1" customWidth="1"/>
    <col min="2052" max="2052" width="7.875" style="1" customWidth="1"/>
    <col min="2053" max="2053" width="8.375" style="1" customWidth="1"/>
    <col min="2054" max="2054" width="8.25" style="1" customWidth="1"/>
    <col min="2055" max="2055" width="8.375" style="1" customWidth="1"/>
    <col min="2056" max="2057" width="8.625" style="1" customWidth="1"/>
    <col min="2058" max="2058" width="8" style="1" customWidth="1"/>
    <col min="2059" max="2059" width="6.375" style="1" customWidth="1"/>
    <col min="2060" max="2060" width="9.375" style="1" customWidth="1"/>
    <col min="2061" max="2061" width="8.125" style="1" customWidth="1"/>
    <col min="2062" max="2062" width="8.25" style="1" customWidth="1"/>
    <col min="2063" max="2063" width="7.5" style="1" customWidth="1"/>
    <col min="2064" max="2064" width="7.625" style="1" customWidth="1"/>
    <col min="2065" max="2065" width="9.25" style="1" customWidth="1"/>
    <col min="2066" max="2066" width="11.75" style="1" customWidth="1"/>
    <col min="2067" max="2067" width="8.125" style="1" customWidth="1"/>
    <col min="2068" max="2068" width="9.125" style="1" customWidth="1"/>
    <col min="2069" max="2304" width="9" style="1"/>
    <col min="2305" max="2305" width="1.375" style="1" customWidth="1"/>
    <col min="2306" max="2306" width="24" style="1" customWidth="1"/>
    <col min="2307" max="2307" width="9.5" style="1" customWidth="1"/>
    <col min="2308" max="2308" width="7.875" style="1" customWidth="1"/>
    <col min="2309" max="2309" width="8.375" style="1" customWidth="1"/>
    <col min="2310" max="2310" width="8.25" style="1" customWidth="1"/>
    <col min="2311" max="2311" width="8.375" style="1" customWidth="1"/>
    <col min="2312" max="2313" width="8.625" style="1" customWidth="1"/>
    <col min="2314" max="2314" width="8" style="1" customWidth="1"/>
    <col min="2315" max="2315" width="6.375" style="1" customWidth="1"/>
    <col min="2316" max="2316" width="9.375" style="1" customWidth="1"/>
    <col min="2317" max="2317" width="8.125" style="1" customWidth="1"/>
    <col min="2318" max="2318" width="8.25" style="1" customWidth="1"/>
    <col min="2319" max="2319" width="7.5" style="1" customWidth="1"/>
    <col min="2320" max="2320" width="7.625" style="1" customWidth="1"/>
    <col min="2321" max="2321" width="9.25" style="1" customWidth="1"/>
    <col min="2322" max="2322" width="11.75" style="1" customWidth="1"/>
    <col min="2323" max="2323" width="8.125" style="1" customWidth="1"/>
    <col min="2324" max="2324" width="9.125" style="1" customWidth="1"/>
    <col min="2325" max="2560" width="9" style="1"/>
    <col min="2561" max="2561" width="1.375" style="1" customWidth="1"/>
    <col min="2562" max="2562" width="24" style="1" customWidth="1"/>
    <col min="2563" max="2563" width="9.5" style="1" customWidth="1"/>
    <col min="2564" max="2564" width="7.875" style="1" customWidth="1"/>
    <col min="2565" max="2565" width="8.375" style="1" customWidth="1"/>
    <col min="2566" max="2566" width="8.25" style="1" customWidth="1"/>
    <col min="2567" max="2567" width="8.375" style="1" customWidth="1"/>
    <col min="2568" max="2569" width="8.625" style="1" customWidth="1"/>
    <col min="2570" max="2570" width="8" style="1" customWidth="1"/>
    <col min="2571" max="2571" width="6.375" style="1" customWidth="1"/>
    <col min="2572" max="2572" width="9.375" style="1" customWidth="1"/>
    <col min="2573" max="2573" width="8.125" style="1" customWidth="1"/>
    <col min="2574" max="2574" width="8.25" style="1" customWidth="1"/>
    <col min="2575" max="2575" width="7.5" style="1" customWidth="1"/>
    <col min="2576" max="2576" width="7.625" style="1" customWidth="1"/>
    <col min="2577" max="2577" width="9.25" style="1" customWidth="1"/>
    <col min="2578" max="2578" width="11.75" style="1" customWidth="1"/>
    <col min="2579" max="2579" width="8.125" style="1" customWidth="1"/>
    <col min="2580" max="2580" width="9.125" style="1" customWidth="1"/>
    <col min="2581" max="2816" width="9" style="1"/>
    <col min="2817" max="2817" width="1.375" style="1" customWidth="1"/>
    <col min="2818" max="2818" width="24" style="1" customWidth="1"/>
    <col min="2819" max="2819" width="9.5" style="1" customWidth="1"/>
    <col min="2820" max="2820" width="7.875" style="1" customWidth="1"/>
    <col min="2821" max="2821" width="8.375" style="1" customWidth="1"/>
    <col min="2822" max="2822" width="8.25" style="1" customWidth="1"/>
    <col min="2823" max="2823" width="8.375" style="1" customWidth="1"/>
    <col min="2824" max="2825" width="8.625" style="1" customWidth="1"/>
    <col min="2826" max="2826" width="8" style="1" customWidth="1"/>
    <col min="2827" max="2827" width="6.375" style="1" customWidth="1"/>
    <col min="2828" max="2828" width="9.375" style="1" customWidth="1"/>
    <col min="2829" max="2829" width="8.125" style="1" customWidth="1"/>
    <col min="2830" max="2830" width="8.25" style="1" customWidth="1"/>
    <col min="2831" max="2831" width="7.5" style="1" customWidth="1"/>
    <col min="2832" max="2832" width="7.625" style="1" customWidth="1"/>
    <col min="2833" max="2833" width="9.25" style="1" customWidth="1"/>
    <col min="2834" max="2834" width="11.75" style="1" customWidth="1"/>
    <col min="2835" max="2835" width="8.125" style="1" customWidth="1"/>
    <col min="2836" max="2836" width="9.125" style="1" customWidth="1"/>
    <col min="2837" max="3072" width="9" style="1"/>
    <col min="3073" max="3073" width="1.375" style="1" customWidth="1"/>
    <col min="3074" max="3074" width="24" style="1" customWidth="1"/>
    <col min="3075" max="3075" width="9.5" style="1" customWidth="1"/>
    <col min="3076" max="3076" width="7.875" style="1" customWidth="1"/>
    <col min="3077" max="3077" width="8.375" style="1" customWidth="1"/>
    <col min="3078" max="3078" width="8.25" style="1" customWidth="1"/>
    <col min="3079" max="3079" width="8.375" style="1" customWidth="1"/>
    <col min="3080" max="3081" width="8.625" style="1" customWidth="1"/>
    <col min="3082" max="3082" width="8" style="1" customWidth="1"/>
    <col min="3083" max="3083" width="6.375" style="1" customWidth="1"/>
    <col min="3084" max="3084" width="9.375" style="1" customWidth="1"/>
    <col min="3085" max="3085" width="8.125" style="1" customWidth="1"/>
    <col min="3086" max="3086" width="8.25" style="1" customWidth="1"/>
    <col min="3087" max="3087" width="7.5" style="1" customWidth="1"/>
    <col min="3088" max="3088" width="7.625" style="1" customWidth="1"/>
    <col min="3089" max="3089" width="9.25" style="1" customWidth="1"/>
    <col min="3090" max="3090" width="11.75" style="1" customWidth="1"/>
    <col min="3091" max="3091" width="8.125" style="1" customWidth="1"/>
    <col min="3092" max="3092" width="9.125" style="1" customWidth="1"/>
    <col min="3093" max="3328" width="9" style="1"/>
    <col min="3329" max="3329" width="1.375" style="1" customWidth="1"/>
    <col min="3330" max="3330" width="24" style="1" customWidth="1"/>
    <col min="3331" max="3331" width="9.5" style="1" customWidth="1"/>
    <col min="3332" max="3332" width="7.875" style="1" customWidth="1"/>
    <col min="3333" max="3333" width="8.375" style="1" customWidth="1"/>
    <col min="3334" max="3334" width="8.25" style="1" customWidth="1"/>
    <col min="3335" max="3335" width="8.375" style="1" customWidth="1"/>
    <col min="3336" max="3337" width="8.625" style="1" customWidth="1"/>
    <col min="3338" max="3338" width="8" style="1" customWidth="1"/>
    <col min="3339" max="3339" width="6.375" style="1" customWidth="1"/>
    <col min="3340" max="3340" width="9.375" style="1" customWidth="1"/>
    <col min="3341" max="3341" width="8.125" style="1" customWidth="1"/>
    <col min="3342" max="3342" width="8.25" style="1" customWidth="1"/>
    <col min="3343" max="3343" width="7.5" style="1" customWidth="1"/>
    <col min="3344" max="3344" width="7.625" style="1" customWidth="1"/>
    <col min="3345" max="3345" width="9.25" style="1" customWidth="1"/>
    <col min="3346" max="3346" width="11.75" style="1" customWidth="1"/>
    <col min="3347" max="3347" width="8.125" style="1" customWidth="1"/>
    <col min="3348" max="3348" width="9.125" style="1" customWidth="1"/>
    <col min="3349" max="3584" width="9" style="1"/>
    <col min="3585" max="3585" width="1.375" style="1" customWidth="1"/>
    <col min="3586" max="3586" width="24" style="1" customWidth="1"/>
    <col min="3587" max="3587" width="9.5" style="1" customWidth="1"/>
    <col min="3588" max="3588" width="7.875" style="1" customWidth="1"/>
    <col min="3589" max="3589" width="8.375" style="1" customWidth="1"/>
    <col min="3590" max="3590" width="8.25" style="1" customWidth="1"/>
    <col min="3591" max="3591" width="8.375" style="1" customWidth="1"/>
    <col min="3592" max="3593" width="8.625" style="1" customWidth="1"/>
    <col min="3594" max="3594" width="8" style="1" customWidth="1"/>
    <col min="3595" max="3595" width="6.375" style="1" customWidth="1"/>
    <col min="3596" max="3596" width="9.375" style="1" customWidth="1"/>
    <col min="3597" max="3597" width="8.125" style="1" customWidth="1"/>
    <col min="3598" max="3598" width="8.25" style="1" customWidth="1"/>
    <col min="3599" max="3599" width="7.5" style="1" customWidth="1"/>
    <col min="3600" max="3600" width="7.625" style="1" customWidth="1"/>
    <col min="3601" max="3601" width="9.25" style="1" customWidth="1"/>
    <col min="3602" max="3602" width="11.75" style="1" customWidth="1"/>
    <col min="3603" max="3603" width="8.125" style="1" customWidth="1"/>
    <col min="3604" max="3604" width="9.125" style="1" customWidth="1"/>
    <col min="3605" max="3840" width="9" style="1"/>
    <col min="3841" max="3841" width="1.375" style="1" customWidth="1"/>
    <col min="3842" max="3842" width="24" style="1" customWidth="1"/>
    <col min="3843" max="3843" width="9.5" style="1" customWidth="1"/>
    <col min="3844" max="3844" width="7.875" style="1" customWidth="1"/>
    <col min="3845" max="3845" width="8.375" style="1" customWidth="1"/>
    <col min="3846" max="3846" width="8.25" style="1" customWidth="1"/>
    <col min="3847" max="3847" width="8.375" style="1" customWidth="1"/>
    <col min="3848" max="3849" width="8.625" style="1" customWidth="1"/>
    <col min="3850" max="3850" width="8" style="1" customWidth="1"/>
    <col min="3851" max="3851" width="6.375" style="1" customWidth="1"/>
    <col min="3852" max="3852" width="9.375" style="1" customWidth="1"/>
    <col min="3853" max="3853" width="8.125" style="1" customWidth="1"/>
    <col min="3854" max="3854" width="8.25" style="1" customWidth="1"/>
    <col min="3855" max="3855" width="7.5" style="1" customWidth="1"/>
    <col min="3856" max="3856" width="7.625" style="1" customWidth="1"/>
    <col min="3857" max="3857" width="9.25" style="1" customWidth="1"/>
    <col min="3858" max="3858" width="11.75" style="1" customWidth="1"/>
    <col min="3859" max="3859" width="8.125" style="1" customWidth="1"/>
    <col min="3860" max="3860" width="9.125" style="1" customWidth="1"/>
    <col min="3861" max="4096" width="9" style="1"/>
    <col min="4097" max="4097" width="1.375" style="1" customWidth="1"/>
    <col min="4098" max="4098" width="24" style="1" customWidth="1"/>
    <col min="4099" max="4099" width="9.5" style="1" customWidth="1"/>
    <col min="4100" max="4100" width="7.875" style="1" customWidth="1"/>
    <col min="4101" max="4101" width="8.375" style="1" customWidth="1"/>
    <col min="4102" max="4102" width="8.25" style="1" customWidth="1"/>
    <col min="4103" max="4103" width="8.375" style="1" customWidth="1"/>
    <col min="4104" max="4105" width="8.625" style="1" customWidth="1"/>
    <col min="4106" max="4106" width="8" style="1" customWidth="1"/>
    <col min="4107" max="4107" width="6.375" style="1" customWidth="1"/>
    <col min="4108" max="4108" width="9.375" style="1" customWidth="1"/>
    <col min="4109" max="4109" width="8.125" style="1" customWidth="1"/>
    <col min="4110" max="4110" width="8.25" style="1" customWidth="1"/>
    <col min="4111" max="4111" width="7.5" style="1" customWidth="1"/>
    <col min="4112" max="4112" width="7.625" style="1" customWidth="1"/>
    <col min="4113" max="4113" width="9.25" style="1" customWidth="1"/>
    <col min="4114" max="4114" width="11.75" style="1" customWidth="1"/>
    <col min="4115" max="4115" width="8.125" style="1" customWidth="1"/>
    <col min="4116" max="4116" width="9.125" style="1" customWidth="1"/>
    <col min="4117" max="4352" width="9" style="1"/>
    <col min="4353" max="4353" width="1.375" style="1" customWidth="1"/>
    <col min="4354" max="4354" width="24" style="1" customWidth="1"/>
    <col min="4355" max="4355" width="9.5" style="1" customWidth="1"/>
    <col min="4356" max="4356" width="7.875" style="1" customWidth="1"/>
    <col min="4357" max="4357" width="8.375" style="1" customWidth="1"/>
    <col min="4358" max="4358" width="8.25" style="1" customWidth="1"/>
    <col min="4359" max="4359" width="8.375" style="1" customWidth="1"/>
    <col min="4360" max="4361" width="8.625" style="1" customWidth="1"/>
    <col min="4362" max="4362" width="8" style="1" customWidth="1"/>
    <col min="4363" max="4363" width="6.375" style="1" customWidth="1"/>
    <col min="4364" max="4364" width="9.375" style="1" customWidth="1"/>
    <col min="4365" max="4365" width="8.125" style="1" customWidth="1"/>
    <col min="4366" max="4366" width="8.25" style="1" customWidth="1"/>
    <col min="4367" max="4367" width="7.5" style="1" customWidth="1"/>
    <col min="4368" max="4368" width="7.625" style="1" customWidth="1"/>
    <col min="4369" max="4369" width="9.25" style="1" customWidth="1"/>
    <col min="4370" max="4370" width="11.75" style="1" customWidth="1"/>
    <col min="4371" max="4371" width="8.125" style="1" customWidth="1"/>
    <col min="4372" max="4372" width="9.125" style="1" customWidth="1"/>
    <col min="4373" max="4608" width="9" style="1"/>
    <col min="4609" max="4609" width="1.375" style="1" customWidth="1"/>
    <col min="4610" max="4610" width="24" style="1" customWidth="1"/>
    <col min="4611" max="4611" width="9.5" style="1" customWidth="1"/>
    <col min="4612" max="4612" width="7.875" style="1" customWidth="1"/>
    <col min="4613" max="4613" width="8.375" style="1" customWidth="1"/>
    <col min="4614" max="4614" width="8.25" style="1" customWidth="1"/>
    <col min="4615" max="4615" width="8.375" style="1" customWidth="1"/>
    <col min="4616" max="4617" width="8.625" style="1" customWidth="1"/>
    <col min="4618" max="4618" width="8" style="1" customWidth="1"/>
    <col min="4619" max="4619" width="6.375" style="1" customWidth="1"/>
    <col min="4620" max="4620" width="9.375" style="1" customWidth="1"/>
    <col min="4621" max="4621" width="8.125" style="1" customWidth="1"/>
    <col min="4622" max="4622" width="8.25" style="1" customWidth="1"/>
    <col min="4623" max="4623" width="7.5" style="1" customWidth="1"/>
    <col min="4624" max="4624" width="7.625" style="1" customWidth="1"/>
    <col min="4625" max="4625" width="9.25" style="1" customWidth="1"/>
    <col min="4626" max="4626" width="11.75" style="1" customWidth="1"/>
    <col min="4627" max="4627" width="8.125" style="1" customWidth="1"/>
    <col min="4628" max="4628" width="9.125" style="1" customWidth="1"/>
    <col min="4629" max="4864" width="9" style="1"/>
    <col min="4865" max="4865" width="1.375" style="1" customWidth="1"/>
    <col min="4866" max="4866" width="24" style="1" customWidth="1"/>
    <col min="4867" max="4867" width="9.5" style="1" customWidth="1"/>
    <col min="4868" max="4868" width="7.875" style="1" customWidth="1"/>
    <col min="4869" max="4869" width="8.375" style="1" customWidth="1"/>
    <col min="4870" max="4870" width="8.25" style="1" customWidth="1"/>
    <col min="4871" max="4871" width="8.375" style="1" customWidth="1"/>
    <col min="4872" max="4873" width="8.625" style="1" customWidth="1"/>
    <col min="4874" max="4874" width="8" style="1" customWidth="1"/>
    <col min="4875" max="4875" width="6.375" style="1" customWidth="1"/>
    <col min="4876" max="4876" width="9.375" style="1" customWidth="1"/>
    <col min="4877" max="4877" width="8.125" style="1" customWidth="1"/>
    <col min="4878" max="4878" width="8.25" style="1" customWidth="1"/>
    <col min="4879" max="4879" width="7.5" style="1" customWidth="1"/>
    <col min="4880" max="4880" width="7.625" style="1" customWidth="1"/>
    <col min="4881" max="4881" width="9.25" style="1" customWidth="1"/>
    <col min="4882" max="4882" width="11.75" style="1" customWidth="1"/>
    <col min="4883" max="4883" width="8.125" style="1" customWidth="1"/>
    <col min="4884" max="4884" width="9.125" style="1" customWidth="1"/>
    <col min="4885" max="5120" width="9" style="1"/>
    <col min="5121" max="5121" width="1.375" style="1" customWidth="1"/>
    <col min="5122" max="5122" width="24" style="1" customWidth="1"/>
    <col min="5123" max="5123" width="9.5" style="1" customWidth="1"/>
    <col min="5124" max="5124" width="7.875" style="1" customWidth="1"/>
    <col min="5125" max="5125" width="8.375" style="1" customWidth="1"/>
    <col min="5126" max="5126" width="8.25" style="1" customWidth="1"/>
    <col min="5127" max="5127" width="8.375" style="1" customWidth="1"/>
    <col min="5128" max="5129" width="8.625" style="1" customWidth="1"/>
    <col min="5130" max="5130" width="8" style="1" customWidth="1"/>
    <col min="5131" max="5131" width="6.375" style="1" customWidth="1"/>
    <col min="5132" max="5132" width="9.375" style="1" customWidth="1"/>
    <col min="5133" max="5133" width="8.125" style="1" customWidth="1"/>
    <col min="5134" max="5134" width="8.25" style="1" customWidth="1"/>
    <col min="5135" max="5135" width="7.5" style="1" customWidth="1"/>
    <col min="5136" max="5136" width="7.625" style="1" customWidth="1"/>
    <col min="5137" max="5137" width="9.25" style="1" customWidth="1"/>
    <col min="5138" max="5138" width="11.75" style="1" customWidth="1"/>
    <col min="5139" max="5139" width="8.125" style="1" customWidth="1"/>
    <col min="5140" max="5140" width="9.125" style="1" customWidth="1"/>
    <col min="5141" max="5376" width="9" style="1"/>
    <col min="5377" max="5377" width="1.375" style="1" customWidth="1"/>
    <col min="5378" max="5378" width="24" style="1" customWidth="1"/>
    <col min="5379" max="5379" width="9.5" style="1" customWidth="1"/>
    <col min="5380" max="5380" width="7.875" style="1" customWidth="1"/>
    <col min="5381" max="5381" width="8.375" style="1" customWidth="1"/>
    <col min="5382" max="5382" width="8.25" style="1" customWidth="1"/>
    <col min="5383" max="5383" width="8.375" style="1" customWidth="1"/>
    <col min="5384" max="5385" width="8.625" style="1" customWidth="1"/>
    <col min="5386" max="5386" width="8" style="1" customWidth="1"/>
    <col min="5387" max="5387" width="6.375" style="1" customWidth="1"/>
    <col min="5388" max="5388" width="9.375" style="1" customWidth="1"/>
    <col min="5389" max="5389" width="8.125" style="1" customWidth="1"/>
    <col min="5390" max="5390" width="8.25" style="1" customWidth="1"/>
    <col min="5391" max="5391" width="7.5" style="1" customWidth="1"/>
    <col min="5392" max="5392" width="7.625" style="1" customWidth="1"/>
    <col min="5393" max="5393" width="9.25" style="1" customWidth="1"/>
    <col min="5394" max="5394" width="11.75" style="1" customWidth="1"/>
    <col min="5395" max="5395" width="8.125" style="1" customWidth="1"/>
    <col min="5396" max="5396" width="9.125" style="1" customWidth="1"/>
    <col min="5397" max="5632" width="9" style="1"/>
    <col min="5633" max="5633" width="1.375" style="1" customWidth="1"/>
    <col min="5634" max="5634" width="24" style="1" customWidth="1"/>
    <col min="5635" max="5635" width="9.5" style="1" customWidth="1"/>
    <col min="5636" max="5636" width="7.875" style="1" customWidth="1"/>
    <col min="5637" max="5637" width="8.375" style="1" customWidth="1"/>
    <col min="5638" max="5638" width="8.25" style="1" customWidth="1"/>
    <col min="5639" max="5639" width="8.375" style="1" customWidth="1"/>
    <col min="5640" max="5641" width="8.625" style="1" customWidth="1"/>
    <col min="5642" max="5642" width="8" style="1" customWidth="1"/>
    <col min="5643" max="5643" width="6.375" style="1" customWidth="1"/>
    <col min="5644" max="5644" width="9.375" style="1" customWidth="1"/>
    <col min="5645" max="5645" width="8.125" style="1" customWidth="1"/>
    <col min="5646" max="5646" width="8.25" style="1" customWidth="1"/>
    <col min="5647" max="5647" width="7.5" style="1" customWidth="1"/>
    <col min="5648" max="5648" width="7.625" style="1" customWidth="1"/>
    <col min="5649" max="5649" width="9.25" style="1" customWidth="1"/>
    <col min="5650" max="5650" width="11.75" style="1" customWidth="1"/>
    <col min="5651" max="5651" width="8.125" style="1" customWidth="1"/>
    <col min="5652" max="5652" width="9.125" style="1" customWidth="1"/>
    <col min="5653" max="5888" width="9" style="1"/>
    <col min="5889" max="5889" width="1.375" style="1" customWidth="1"/>
    <col min="5890" max="5890" width="24" style="1" customWidth="1"/>
    <col min="5891" max="5891" width="9.5" style="1" customWidth="1"/>
    <col min="5892" max="5892" width="7.875" style="1" customWidth="1"/>
    <col min="5893" max="5893" width="8.375" style="1" customWidth="1"/>
    <col min="5894" max="5894" width="8.25" style="1" customWidth="1"/>
    <col min="5895" max="5895" width="8.375" style="1" customWidth="1"/>
    <col min="5896" max="5897" width="8.625" style="1" customWidth="1"/>
    <col min="5898" max="5898" width="8" style="1" customWidth="1"/>
    <col min="5899" max="5899" width="6.375" style="1" customWidth="1"/>
    <col min="5900" max="5900" width="9.375" style="1" customWidth="1"/>
    <col min="5901" max="5901" width="8.125" style="1" customWidth="1"/>
    <col min="5902" max="5902" width="8.25" style="1" customWidth="1"/>
    <col min="5903" max="5903" width="7.5" style="1" customWidth="1"/>
    <col min="5904" max="5904" width="7.625" style="1" customWidth="1"/>
    <col min="5905" max="5905" width="9.25" style="1" customWidth="1"/>
    <col min="5906" max="5906" width="11.75" style="1" customWidth="1"/>
    <col min="5907" max="5907" width="8.125" style="1" customWidth="1"/>
    <col min="5908" max="5908" width="9.125" style="1" customWidth="1"/>
    <col min="5909" max="6144" width="9" style="1"/>
    <col min="6145" max="6145" width="1.375" style="1" customWidth="1"/>
    <col min="6146" max="6146" width="24" style="1" customWidth="1"/>
    <col min="6147" max="6147" width="9.5" style="1" customWidth="1"/>
    <col min="6148" max="6148" width="7.875" style="1" customWidth="1"/>
    <col min="6149" max="6149" width="8.375" style="1" customWidth="1"/>
    <col min="6150" max="6150" width="8.25" style="1" customWidth="1"/>
    <col min="6151" max="6151" width="8.375" style="1" customWidth="1"/>
    <col min="6152" max="6153" width="8.625" style="1" customWidth="1"/>
    <col min="6154" max="6154" width="8" style="1" customWidth="1"/>
    <col min="6155" max="6155" width="6.375" style="1" customWidth="1"/>
    <col min="6156" max="6156" width="9.375" style="1" customWidth="1"/>
    <col min="6157" max="6157" width="8.125" style="1" customWidth="1"/>
    <col min="6158" max="6158" width="8.25" style="1" customWidth="1"/>
    <col min="6159" max="6159" width="7.5" style="1" customWidth="1"/>
    <col min="6160" max="6160" width="7.625" style="1" customWidth="1"/>
    <col min="6161" max="6161" width="9.25" style="1" customWidth="1"/>
    <col min="6162" max="6162" width="11.75" style="1" customWidth="1"/>
    <col min="6163" max="6163" width="8.125" style="1" customWidth="1"/>
    <col min="6164" max="6164" width="9.125" style="1" customWidth="1"/>
    <col min="6165" max="6400" width="9" style="1"/>
    <col min="6401" max="6401" width="1.375" style="1" customWidth="1"/>
    <col min="6402" max="6402" width="24" style="1" customWidth="1"/>
    <col min="6403" max="6403" width="9.5" style="1" customWidth="1"/>
    <col min="6404" max="6404" width="7.875" style="1" customWidth="1"/>
    <col min="6405" max="6405" width="8.375" style="1" customWidth="1"/>
    <col min="6406" max="6406" width="8.25" style="1" customWidth="1"/>
    <col min="6407" max="6407" width="8.375" style="1" customWidth="1"/>
    <col min="6408" max="6409" width="8.625" style="1" customWidth="1"/>
    <col min="6410" max="6410" width="8" style="1" customWidth="1"/>
    <col min="6411" max="6411" width="6.375" style="1" customWidth="1"/>
    <col min="6412" max="6412" width="9.375" style="1" customWidth="1"/>
    <col min="6413" max="6413" width="8.125" style="1" customWidth="1"/>
    <col min="6414" max="6414" width="8.25" style="1" customWidth="1"/>
    <col min="6415" max="6415" width="7.5" style="1" customWidth="1"/>
    <col min="6416" max="6416" width="7.625" style="1" customWidth="1"/>
    <col min="6417" max="6417" width="9.25" style="1" customWidth="1"/>
    <col min="6418" max="6418" width="11.75" style="1" customWidth="1"/>
    <col min="6419" max="6419" width="8.125" style="1" customWidth="1"/>
    <col min="6420" max="6420" width="9.125" style="1" customWidth="1"/>
    <col min="6421" max="6656" width="9" style="1"/>
    <col min="6657" max="6657" width="1.375" style="1" customWidth="1"/>
    <col min="6658" max="6658" width="24" style="1" customWidth="1"/>
    <col min="6659" max="6659" width="9.5" style="1" customWidth="1"/>
    <col min="6660" max="6660" width="7.875" style="1" customWidth="1"/>
    <col min="6661" max="6661" width="8.375" style="1" customWidth="1"/>
    <col min="6662" max="6662" width="8.25" style="1" customWidth="1"/>
    <col min="6663" max="6663" width="8.375" style="1" customWidth="1"/>
    <col min="6664" max="6665" width="8.625" style="1" customWidth="1"/>
    <col min="6666" max="6666" width="8" style="1" customWidth="1"/>
    <col min="6667" max="6667" width="6.375" style="1" customWidth="1"/>
    <col min="6668" max="6668" width="9.375" style="1" customWidth="1"/>
    <col min="6669" max="6669" width="8.125" style="1" customWidth="1"/>
    <col min="6670" max="6670" width="8.25" style="1" customWidth="1"/>
    <col min="6671" max="6671" width="7.5" style="1" customWidth="1"/>
    <col min="6672" max="6672" width="7.625" style="1" customWidth="1"/>
    <col min="6673" max="6673" width="9.25" style="1" customWidth="1"/>
    <col min="6674" max="6674" width="11.75" style="1" customWidth="1"/>
    <col min="6675" max="6675" width="8.125" style="1" customWidth="1"/>
    <col min="6676" max="6676" width="9.125" style="1" customWidth="1"/>
    <col min="6677" max="6912" width="9" style="1"/>
    <col min="6913" max="6913" width="1.375" style="1" customWidth="1"/>
    <col min="6914" max="6914" width="24" style="1" customWidth="1"/>
    <col min="6915" max="6915" width="9.5" style="1" customWidth="1"/>
    <col min="6916" max="6916" width="7.875" style="1" customWidth="1"/>
    <col min="6917" max="6917" width="8.375" style="1" customWidth="1"/>
    <col min="6918" max="6918" width="8.25" style="1" customWidth="1"/>
    <col min="6919" max="6919" width="8.375" style="1" customWidth="1"/>
    <col min="6920" max="6921" width="8.625" style="1" customWidth="1"/>
    <col min="6922" max="6922" width="8" style="1" customWidth="1"/>
    <col min="6923" max="6923" width="6.375" style="1" customWidth="1"/>
    <col min="6924" max="6924" width="9.375" style="1" customWidth="1"/>
    <col min="6925" max="6925" width="8.125" style="1" customWidth="1"/>
    <col min="6926" max="6926" width="8.25" style="1" customWidth="1"/>
    <col min="6927" max="6927" width="7.5" style="1" customWidth="1"/>
    <col min="6928" max="6928" width="7.625" style="1" customWidth="1"/>
    <col min="6929" max="6929" width="9.25" style="1" customWidth="1"/>
    <col min="6930" max="6930" width="11.75" style="1" customWidth="1"/>
    <col min="6931" max="6931" width="8.125" style="1" customWidth="1"/>
    <col min="6932" max="6932" width="9.125" style="1" customWidth="1"/>
    <col min="6933" max="7168" width="9" style="1"/>
    <col min="7169" max="7169" width="1.375" style="1" customWidth="1"/>
    <col min="7170" max="7170" width="24" style="1" customWidth="1"/>
    <col min="7171" max="7171" width="9.5" style="1" customWidth="1"/>
    <col min="7172" max="7172" width="7.875" style="1" customWidth="1"/>
    <col min="7173" max="7173" width="8.375" style="1" customWidth="1"/>
    <col min="7174" max="7174" width="8.25" style="1" customWidth="1"/>
    <col min="7175" max="7175" width="8.375" style="1" customWidth="1"/>
    <col min="7176" max="7177" width="8.625" style="1" customWidth="1"/>
    <col min="7178" max="7178" width="8" style="1" customWidth="1"/>
    <col min="7179" max="7179" width="6.375" style="1" customWidth="1"/>
    <col min="7180" max="7180" width="9.375" style="1" customWidth="1"/>
    <col min="7181" max="7181" width="8.125" style="1" customWidth="1"/>
    <col min="7182" max="7182" width="8.25" style="1" customWidth="1"/>
    <col min="7183" max="7183" width="7.5" style="1" customWidth="1"/>
    <col min="7184" max="7184" width="7.625" style="1" customWidth="1"/>
    <col min="7185" max="7185" width="9.25" style="1" customWidth="1"/>
    <col min="7186" max="7186" width="11.75" style="1" customWidth="1"/>
    <col min="7187" max="7187" width="8.125" style="1" customWidth="1"/>
    <col min="7188" max="7188" width="9.125" style="1" customWidth="1"/>
    <col min="7189" max="7424" width="9" style="1"/>
    <col min="7425" max="7425" width="1.375" style="1" customWidth="1"/>
    <col min="7426" max="7426" width="24" style="1" customWidth="1"/>
    <col min="7427" max="7427" width="9.5" style="1" customWidth="1"/>
    <col min="7428" max="7428" width="7.875" style="1" customWidth="1"/>
    <col min="7429" max="7429" width="8.375" style="1" customWidth="1"/>
    <col min="7430" max="7430" width="8.25" style="1" customWidth="1"/>
    <col min="7431" max="7431" width="8.375" style="1" customWidth="1"/>
    <col min="7432" max="7433" width="8.625" style="1" customWidth="1"/>
    <col min="7434" max="7434" width="8" style="1" customWidth="1"/>
    <col min="7435" max="7435" width="6.375" style="1" customWidth="1"/>
    <col min="7436" max="7436" width="9.375" style="1" customWidth="1"/>
    <col min="7437" max="7437" width="8.125" style="1" customWidth="1"/>
    <col min="7438" max="7438" width="8.25" style="1" customWidth="1"/>
    <col min="7439" max="7439" width="7.5" style="1" customWidth="1"/>
    <col min="7440" max="7440" width="7.625" style="1" customWidth="1"/>
    <col min="7441" max="7441" width="9.25" style="1" customWidth="1"/>
    <col min="7442" max="7442" width="11.75" style="1" customWidth="1"/>
    <col min="7443" max="7443" width="8.125" style="1" customWidth="1"/>
    <col min="7444" max="7444" width="9.125" style="1" customWidth="1"/>
    <col min="7445" max="7680" width="9" style="1"/>
    <col min="7681" max="7681" width="1.375" style="1" customWidth="1"/>
    <col min="7682" max="7682" width="24" style="1" customWidth="1"/>
    <col min="7683" max="7683" width="9.5" style="1" customWidth="1"/>
    <col min="7684" max="7684" width="7.875" style="1" customWidth="1"/>
    <col min="7685" max="7685" width="8.375" style="1" customWidth="1"/>
    <col min="7686" max="7686" width="8.25" style="1" customWidth="1"/>
    <col min="7687" max="7687" width="8.375" style="1" customWidth="1"/>
    <col min="7688" max="7689" width="8.625" style="1" customWidth="1"/>
    <col min="7690" max="7690" width="8" style="1" customWidth="1"/>
    <col min="7691" max="7691" width="6.375" style="1" customWidth="1"/>
    <col min="7692" max="7692" width="9.375" style="1" customWidth="1"/>
    <col min="7693" max="7693" width="8.125" style="1" customWidth="1"/>
    <col min="7694" max="7694" width="8.25" style="1" customWidth="1"/>
    <col min="7695" max="7695" width="7.5" style="1" customWidth="1"/>
    <col min="7696" max="7696" width="7.625" style="1" customWidth="1"/>
    <col min="7697" max="7697" width="9.25" style="1" customWidth="1"/>
    <col min="7698" max="7698" width="11.75" style="1" customWidth="1"/>
    <col min="7699" max="7699" width="8.125" style="1" customWidth="1"/>
    <col min="7700" max="7700" width="9.125" style="1" customWidth="1"/>
    <col min="7701" max="7936" width="9" style="1"/>
    <col min="7937" max="7937" width="1.375" style="1" customWidth="1"/>
    <col min="7938" max="7938" width="24" style="1" customWidth="1"/>
    <col min="7939" max="7939" width="9.5" style="1" customWidth="1"/>
    <col min="7940" max="7940" width="7.875" style="1" customWidth="1"/>
    <col min="7941" max="7941" width="8.375" style="1" customWidth="1"/>
    <col min="7942" max="7942" width="8.25" style="1" customWidth="1"/>
    <col min="7943" max="7943" width="8.375" style="1" customWidth="1"/>
    <col min="7944" max="7945" width="8.625" style="1" customWidth="1"/>
    <col min="7946" max="7946" width="8" style="1" customWidth="1"/>
    <col min="7947" max="7947" width="6.375" style="1" customWidth="1"/>
    <col min="7948" max="7948" width="9.375" style="1" customWidth="1"/>
    <col min="7949" max="7949" width="8.125" style="1" customWidth="1"/>
    <col min="7950" max="7950" width="8.25" style="1" customWidth="1"/>
    <col min="7951" max="7951" width="7.5" style="1" customWidth="1"/>
    <col min="7952" max="7952" width="7.625" style="1" customWidth="1"/>
    <col min="7953" max="7953" width="9.25" style="1" customWidth="1"/>
    <col min="7954" max="7954" width="11.75" style="1" customWidth="1"/>
    <col min="7955" max="7955" width="8.125" style="1" customWidth="1"/>
    <col min="7956" max="7956" width="9.125" style="1" customWidth="1"/>
    <col min="7957" max="8192" width="9" style="1"/>
    <col min="8193" max="8193" width="1.375" style="1" customWidth="1"/>
    <col min="8194" max="8194" width="24" style="1" customWidth="1"/>
    <col min="8195" max="8195" width="9.5" style="1" customWidth="1"/>
    <col min="8196" max="8196" width="7.875" style="1" customWidth="1"/>
    <col min="8197" max="8197" width="8.375" style="1" customWidth="1"/>
    <col min="8198" max="8198" width="8.25" style="1" customWidth="1"/>
    <col min="8199" max="8199" width="8.375" style="1" customWidth="1"/>
    <col min="8200" max="8201" width="8.625" style="1" customWidth="1"/>
    <col min="8202" max="8202" width="8" style="1" customWidth="1"/>
    <col min="8203" max="8203" width="6.375" style="1" customWidth="1"/>
    <col min="8204" max="8204" width="9.375" style="1" customWidth="1"/>
    <col min="8205" max="8205" width="8.125" style="1" customWidth="1"/>
    <col min="8206" max="8206" width="8.25" style="1" customWidth="1"/>
    <col min="8207" max="8207" width="7.5" style="1" customWidth="1"/>
    <col min="8208" max="8208" width="7.625" style="1" customWidth="1"/>
    <col min="8209" max="8209" width="9.25" style="1" customWidth="1"/>
    <col min="8210" max="8210" width="11.75" style="1" customWidth="1"/>
    <col min="8211" max="8211" width="8.125" style="1" customWidth="1"/>
    <col min="8212" max="8212" width="9.125" style="1" customWidth="1"/>
    <col min="8213" max="8448" width="9" style="1"/>
    <col min="8449" max="8449" width="1.375" style="1" customWidth="1"/>
    <col min="8450" max="8450" width="24" style="1" customWidth="1"/>
    <col min="8451" max="8451" width="9.5" style="1" customWidth="1"/>
    <col min="8452" max="8452" width="7.875" style="1" customWidth="1"/>
    <col min="8453" max="8453" width="8.375" style="1" customWidth="1"/>
    <col min="8454" max="8454" width="8.25" style="1" customWidth="1"/>
    <col min="8455" max="8455" width="8.375" style="1" customWidth="1"/>
    <col min="8456" max="8457" width="8.625" style="1" customWidth="1"/>
    <col min="8458" max="8458" width="8" style="1" customWidth="1"/>
    <col min="8459" max="8459" width="6.375" style="1" customWidth="1"/>
    <col min="8460" max="8460" width="9.375" style="1" customWidth="1"/>
    <col min="8461" max="8461" width="8.125" style="1" customWidth="1"/>
    <col min="8462" max="8462" width="8.25" style="1" customWidth="1"/>
    <col min="8463" max="8463" width="7.5" style="1" customWidth="1"/>
    <col min="8464" max="8464" width="7.625" style="1" customWidth="1"/>
    <col min="8465" max="8465" width="9.25" style="1" customWidth="1"/>
    <col min="8466" max="8466" width="11.75" style="1" customWidth="1"/>
    <col min="8467" max="8467" width="8.125" style="1" customWidth="1"/>
    <col min="8468" max="8468" width="9.125" style="1" customWidth="1"/>
    <col min="8469" max="8704" width="9" style="1"/>
    <col min="8705" max="8705" width="1.375" style="1" customWidth="1"/>
    <col min="8706" max="8706" width="24" style="1" customWidth="1"/>
    <col min="8707" max="8707" width="9.5" style="1" customWidth="1"/>
    <col min="8708" max="8708" width="7.875" style="1" customWidth="1"/>
    <col min="8709" max="8709" width="8.375" style="1" customWidth="1"/>
    <col min="8710" max="8710" width="8.25" style="1" customWidth="1"/>
    <col min="8711" max="8711" width="8.375" style="1" customWidth="1"/>
    <col min="8712" max="8713" width="8.625" style="1" customWidth="1"/>
    <col min="8714" max="8714" width="8" style="1" customWidth="1"/>
    <col min="8715" max="8715" width="6.375" style="1" customWidth="1"/>
    <col min="8716" max="8716" width="9.375" style="1" customWidth="1"/>
    <col min="8717" max="8717" width="8.125" style="1" customWidth="1"/>
    <col min="8718" max="8718" width="8.25" style="1" customWidth="1"/>
    <col min="8719" max="8719" width="7.5" style="1" customWidth="1"/>
    <col min="8720" max="8720" width="7.625" style="1" customWidth="1"/>
    <col min="8721" max="8721" width="9.25" style="1" customWidth="1"/>
    <col min="8722" max="8722" width="11.75" style="1" customWidth="1"/>
    <col min="8723" max="8723" width="8.125" style="1" customWidth="1"/>
    <col min="8724" max="8724" width="9.125" style="1" customWidth="1"/>
    <col min="8725" max="8960" width="9" style="1"/>
    <col min="8961" max="8961" width="1.375" style="1" customWidth="1"/>
    <col min="8962" max="8962" width="24" style="1" customWidth="1"/>
    <col min="8963" max="8963" width="9.5" style="1" customWidth="1"/>
    <col min="8964" max="8964" width="7.875" style="1" customWidth="1"/>
    <col min="8965" max="8965" width="8.375" style="1" customWidth="1"/>
    <col min="8966" max="8966" width="8.25" style="1" customWidth="1"/>
    <col min="8967" max="8967" width="8.375" style="1" customWidth="1"/>
    <col min="8968" max="8969" width="8.625" style="1" customWidth="1"/>
    <col min="8970" max="8970" width="8" style="1" customWidth="1"/>
    <col min="8971" max="8971" width="6.375" style="1" customWidth="1"/>
    <col min="8972" max="8972" width="9.375" style="1" customWidth="1"/>
    <col min="8973" max="8973" width="8.125" style="1" customWidth="1"/>
    <col min="8974" max="8974" width="8.25" style="1" customWidth="1"/>
    <col min="8975" max="8975" width="7.5" style="1" customWidth="1"/>
    <col min="8976" max="8976" width="7.625" style="1" customWidth="1"/>
    <col min="8977" max="8977" width="9.25" style="1" customWidth="1"/>
    <col min="8978" max="8978" width="11.75" style="1" customWidth="1"/>
    <col min="8979" max="8979" width="8.125" style="1" customWidth="1"/>
    <col min="8980" max="8980" width="9.125" style="1" customWidth="1"/>
    <col min="8981" max="9216" width="9" style="1"/>
    <col min="9217" max="9217" width="1.375" style="1" customWidth="1"/>
    <col min="9218" max="9218" width="24" style="1" customWidth="1"/>
    <col min="9219" max="9219" width="9.5" style="1" customWidth="1"/>
    <col min="9220" max="9220" width="7.875" style="1" customWidth="1"/>
    <col min="9221" max="9221" width="8.375" style="1" customWidth="1"/>
    <col min="9222" max="9222" width="8.25" style="1" customWidth="1"/>
    <col min="9223" max="9223" width="8.375" style="1" customWidth="1"/>
    <col min="9224" max="9225" width="8.625" style="1" customWidth="1"/>
    <col min="9226" max="9226" width="8" style="1" customWidth="1"/>
    <col min="9227" max="9227" width="6.375" style="1" customWidth="1"/>
    <col min="9228" max="9228" width="9.375" style="1" customWidth="1"/>
    <col min="9229" max="9229" width="8.125" style="1" customWidth="1"/>
    <col min="9230" max="9230" width="8.25" style="1" customWidth="1"/>
    <col min="9231" max="9231" width="7.5" style="1" customWidth="1"/>
    <col min="9232" max="9232" width="7.625" style="1" customWidth="1"/>
    <col min="9233" max="9233" width="9.25" style="1" customWidth="1"/>
    <col min="9234" max="9234" width="11.75" style="1" customWidth="1"/>
    <col min="9235" max="9235" width="8.125" style="1" customWidth="1"/>
    <col min="9236" max="9236" width="9.125" style="1" customWidth="1"/>
    <col min="9237" max="9472" width="9" style="1"/>
    <col min="9473" max="9473" width="1.375" style="1" customWidth="1"/>
    <col min="9474" max="9474" width="24" style="1" customWidth="1"/>
    <col min="9475" max="9475" width="9.5" style="1" customWidth="1"/>
    <col min="9476" max="9476" width="7.875" style="1" customWidth="1"/>
    <col min="9477" max="9477" width="8.375" style="1" customWidth="1"/>
    <col min="9478" max="9478" width="8.25" style="1" customWidth="1"/>
    <col min="9479" max="9479" width="8.375" style="1" customWidth="1"/>
    <col min="9480" max="9481" width="8.625" style="1" customWidth="1"/>
    <col min="9482" max="9482" width="8" style="1" customWidth="1"/>
    <col min="9483" max="9483" width="6.375" style="1" customWidth="1"/>
    <col min="9484" max="9484" width="9.375" style="1" customWidth="1"/>
    <col min="9485" max="9485" width="8.125" style="1" customWidth="1"/>
    <col min="9486" max="9486" width="8.25" style="1" customWidth="1"/>
    <col min="9487" max="9487" width="7.5" style="1" customWidth="1"/>
    <col min="9488" max="9488" width="7.625" style="1" customWidth="1"/>
    <col min="9489" max="9489" width="9.25" style="1" customWidth="1"/>
    <col min="9490" max="9490" width="11.75" style="1" customWidth="1"/>
    <col min="9491" max="9491" width="8.125" style="1" customWidth="1"/>
    <col min="9492" max="9492" width="9.125" style="1" customWidth="1"/>
    <col min="9493" max="9728" width="9" style="1"/>
    <col min="9729" max="9729" width="1.375" style="1" customWidth="1"/>
    <col min="9730" max="9730" width="24" style="1" customWidth="1"/>
    <col min="9731" max="9731" width="9.5" style="1" customWidth="1"/>
    <col min="9732" max="9732" width="7.875" style="1" customWidth="1"/>
    <col min="9733" max="9733" width="8.375" style="1" customWidth="1"/>
    <col min="9734" max="9734" width="8.25" style="1" customWidth="1"/>
    <col min="9735" max="9735" width="8.375" style="1" customWidth="1"/>
    <col min="9736" max="9737" width="8.625" style="1" customWidth="1"/>
    <col min="9738" max="9738" width="8" style="1" customWidth="1"/>
    <col min="9739" max="9739" width="6.375" style="1" customWidth="1"/>
    <col min="9740" max="9740" width="9.375" style="1" customWidth="1"/>
    <col min="9741" max="9741" width="8.125" style="1" customWidth="1"/>
    <col min="9742" max="9742" width="8.25" style="1" customWidth="1"/>
    <col min="9743" max="9743" width="7.5" style="1" customWidth="1"/>
    <col min="9744" max="9744" width="7.625" style="1" customWidth="1"/>
    <col min="9745" max="9745" width="9.25" style="1" customWidth="1"/>
    <col min="9746" max="9746" width="11.75" style="1" customWidth="1"/>
    <col min="9747" max="9747" width="8.125" style="1" customWidth="1"/>
    <col min="9748" max="9748" width="9.125" style="1" customWidth="1"/>
    <col min="9749" max="9984" width="9" style="1"/>
    <col min="9985" max="9985" width="1.375" style="1" customWidth="1"/>
    <col min="9986" max="9986" width="24" style="1" customWidth="1"/>
    <col min="9987" max="9987" width="9.5" style="1" customWidth="1"/>
    <col min="9988" max="9988" width="7.875" style="1" customWidth="1"/>
    <col min="9989" max="9989" width="8.375" style="1" customWidth="1"/>
    <col min="9990" max="9990" width="8.25" style="1" customWidth="1"/>
    <col min="9991" max="9991" width="8.375" style="1" customWidth="1"/>
    <col min="9992" max="9993" width="8.625" style="1" customWidth="1"/>
    <col min="9994" max="9994" width="8" style="1" customWidth="1"/>
    <col min="9995" max="9995" width="6.375" style="1" customWidth="1"/>
    <col min="9996" max="9996" width="9.375" style="1" customWidth="1"/>
    <col min="9997" max="9997" width="8.125" style="1" customWidth="1"/>
    <col min="9998" max="9998" width="8.25" style="1" customWidth="1"/>
    <col min="9999" max="9999" width="7.5" style="1" customWidth="1"/>
    <col min="10000" max="10000" width="7.625" style="1" customWidth="1"/>
    <col min="10001" max="10001" width="9.25" style="1" customWidth="1"/>
    <col min="10002" max="10002" width="11.75" style="1" customWidth="1"/>
    <col min="10003" max="10003" width="8.125" style="1" customWidth="1"/>
    <col min="10004" max="10004" width="9.125" style="1" customWidth="1"/>
    <col min="10005" max="10240" width="9" style="1"/>
    <col min="10241" max="10241" width="1.375" style="1" customWidth="1"/>
    <col min="10242" max="10242" width="24" style="1" customWidth="1"/>
    <col min="10243" max="10243" width="9.5" style="1" customWidth="1"/>
    <col min="10244" max="10244" width="7.875" style="1" customWidth="1"/>
    <col min="10245" max="10245" width="8.375" style="1" customWidth="1"/>
    <col min="10246" max="10246" width="8.25" style="1" customWidth="1"/>
    <col min="10247" max="10247" width="8.375" style="1" customWidth="1"/>
    <col min="10248" max="10249" width="8.625" style="1" customWidth="1"/>
    <col min="10250" max="10250" width="8" style="1" customWidth="1"/>
    <col min="10251" max="10251" width="6.375" style="1" customWidth="1"/>
    <col min="10252" max="10252" width="9.375" style="1" customWidth="1"/>
    <col min="10253" max="10253" width="8.125" style="1" customWidth="1"/>
    <col min="10254" max="10254" width="8.25" style="1" customWidth="1"/>
    <col min="10255" max="10255" width="7.5" style="1" customWidth="1"/>
    <col min="10256" max="10256" width="7.625" style="1" customWidth="1"/>
    <col min="10257" max="10257" width="9.25" style="1" customWidth="1"/>
    <col min="10258" max="10258" width="11.75" style="1" customWidth="1"/>
    <col min="10259" max="10259" width="8.125" style="1" customWidth="1"/>
    <col min="10260" max="10260" width="9.125" style="1" customWidth="1"/>
    <col min="10261" max="10496" width="9" style="1"/>
    <col min="10497" max="10497" width="1.375" style="1" customWidth="1"/>
    <col min="10498" max="10498" width="24" style="1" customWidth="1"/>
    <col min="10499" max="10499" width="9.5" style="1" customWidth="1"/>
    <col min="10500" max="10500" width="7.875" style="1" customWidth="1"/>
    <col min="10501" max="10501" width="8.375" style="1" customWidth="1"/>
    <col min="10502" max="10502" width="8.25" style="1" customWidth="1"/>
    <col min="10503" max="10503" width="8.375" style="1" customWidth="1"/>
    <col min="10504" max="10505" width="8.625" style="1" customWidth="1"/>
    <col min="10506" max="10506" width="8" style="1" customWidth="1"/>
    <col min="10507" max="10507" width="6.375" style="1" customWidth="1"/>
    <col min="10508" max="10508" width="9.375" style="1" customWidth="1"/>
    <col min="10509" max="10509" width="8.125" style="1" customWidth="1"/>
    <col min="10510" max="10510" width="8.25" style="1" customWidth="1"/>
    <col min="10511" max="10511" width="7.5" style="1" customWidth="1"/>
    <col min="10512" max="10512" width="7.625" style="1" customWidth="1"/>
    <col min="10513" max="10513" width="9.25" style="1" customWidth="1"/>
    <col min="10514" max="10514" width="11.75" style="1" customWidth="1"/>
    <col min="10515" max="10515" width="8.125" style="1" customWidth="1"/>
    <col min="10516" max="10516" width="9.125" style="1" customWidth="1"/>
    <col min="10517" max="10752" width="9" style="1"/>
    <col min="10753" max="10753" width="1.375" style="1" customWidth="1"/>
    <col min="10754" max="10754" width="24" style="1" customWidth="1"/>
    <col min="10755" max="10755" width="9.5" style="1" customWidth="1"/>
    <col min="10756" max="10756" width="7.875" style="1" customWidth="1"/>
    <col min="10757" max="10757" width="8.375" style="1" customWidth="1"/>
    <col min="10758" max="10758" width="8.25" style="1" customWidth="1"/>
    <col min="10759" max="10759" width="8.375" style="1" customWidth="1"/>
    <col min="10760" max="10761" width="8.625" style="1" customWidth="1"/>
    <col min="10762" max="10762" width="8" style="1" customWidth="1"/>
    <col min="10763" max="10763" width="6.375" style="1" customWidth="1"/>
    <col min="10764" max="10764" width="9.375" style="1" customWidth="1"/>
    <col min="10765" max="10765" width="8.125" style="1" customWidth="1"/>
    <col min="10766" max="10766" width="8.25" style="1" customWidth="1"/>
    <col min="10767" max="10767" width="7.5" style="1" customWidth="1"/>
    <col min="10768" max="10768" width="7.625" style="1" customWidth="1"/>
    <col min="10769" max="10769" width="9.25" style="1" customWidth="1"/>
    <col min="10770" max="10770" width="11.75" style="1" customWidth="1"/>
    <col min="10771" max="10771" width="8.125" style="1" customWidth="1"/>
    <col min="10772" max="10772" width="9.125" style="1" customWidth="1"/>
    <col min="10773" max="11008" width="9" style="1"/>
    <col min="11009" max="11009" width="1.375" style="1" customWidth="1"/>
    <col min="11010" max="11010" width="24" style="1" customWidth="1"/>
    <col min="11011" max="11011" width="9.5" style="1" customWidth="1"/>
    <col min="11012" max="11012" width="7.875" style="1" customWidth="1"/>
    <col min="11013" max="11013" width="8.375" style="1" customWidth="1"/>
    <col min="11014" max="11014" width="8.25" style="1" customWidth="1"/>
    <col min="11015" max="11015" width="8.375" style="1" customWidth="1"/>
    <col min="11016" max="11017" width="8.625" style="1" customWidth="1"/>
    <col min="11018" max="11018" width="8" style="1" customWidth="1"/>
    <col min="11019" max="11019" width="6.375" style="1" customWidth="1"/>
    <col min="11020" max="11020" width="9.375" style="1" customWidth="1"/>
    <col min="11021" max="11021" width="8.125" style="1" customWidth="1"/>
    <col min="11022" max="11022" width="8.25" style="1" customWidth="1"/>
    <col min="11023" max="11023" width="7.5" style="1" customWidth="1"/>
    <col min="11024" max="11024" width="7.625" style="1" customWidth="1"/>
    <col min="11025" max="11025" width="9.25" style="1" customWidth="1"/>
    <col min="11026" max="11026" width="11.75" style="1" customWidth="1"/>
    <col min="11027" max="11027" width="8.125" style="1" customWidth="1"/>
    <col min="11028" max="11028" width="9.125" style="1" customWidth="1"/>
    <col min="11029" max="11264" width="9" style="1"/>
    <col min="11265" max="11265" width="1.375" style="1" customWidth="1"/>
    <col min="11266" max="11266" width="24" style="1" customWidth="1"/>
    <col min="11267" max="11267" width="9.5" style="1" customWidth="1"/>
    <col min="11268" max="11268" width="7.875" style="1" customWidth="1"/>
    <col min="11269" max="11269" width="8.375" style="1" customWidth="1"/>
    <col min="11270" max="11270" width="8.25" style="1" customWidth="1"/>
    <col min="11271" max="11271" width="8.375" style="1" customWidth="1"/>
    <col min="11272" max="11273" width="8.625" style="1" customWidth="1"/>
    <col min="11274" max="11274" width="8" style="1" customWidth="1"/>
    <col min="11275" max="11275" width="6.375" style="1" customWidth="1"/>
    <col min="11276" max="11276" width="9.375" style="1" customWidth="1"/>
    <col min="11277" max="11277" width="8.125" style="1" customWidth="1"/>
    <col min="11278" max="11278" width="8.25" style="1" customWidth="1"/>
    <col min="11279" max="11279" width="7.5" style="1" customWidth="1"/>
    <col min="11280" max="11280" width="7.625" style="1" customWidth="1"/>
    <col min="11281" max="11281" width="9.25" style="1" customWidth="1"/>
    <col min="11282" max="11282" width="11.75" style="1" customWidth="1"/>
    <col min="11283" max="11283" width="8.125" style="1" customWidth="1"/>
    <col min="11284" max="11284" width="9.125" style="1" customWidth="1"/>
    <col min="11285" max="11520" width="9" style="1"/>
    <col min="11521" max="11521" width="1.375" style="1" customWidth="1"/>
    <col min="11522" max="11522" width="24" style="1" customWidth="1"/>
    <col min="11523" max="11523" width="9.5" style="1" customWidth="1"/>
    <col min="11524" max="11524" width="7.875" style="1" customWidth="1"/>
    <col min="11525" max="11525" width="8.375" style="1" customWidth="1"/>
    <col min="11526" max="11526" width="8.25" style="1" customWidth="1"/>
    <col min="11527" max="11527" width="8.375" style="1" customWidth="1"/>
    <col min="11528" max="11529" width="8.625" style="1" customWidth="1"/>
    <col min="11530" max="11530" width="8" style="1" customWidth="1"/>
    <col min="11531" max="11531" width="6.375" style="1" customWidth="1"/>
    <col min="11532" max="11532" width="9.375" style="1" customWidth="1"/>
    <col min="11533" max="11533" width="8.125" style="1" customWidth="1"/>
    <col min="11534" max="11534" width="8.25" style="1" customWidth="1"/>
    <col min="11535" max="11535" width="7.5" style="1" customWidth="1"/>
    <col min="11536" max="11536" width="7.625" style="1" customWidth="1"/>
    <col min="11537" max="11537" width="9.25" style="1" customWidth="1"/>
    <col min="11538" max="11538" width="11.75" style="1" customWidth="1"/>
    <col min="11539" max="11539" width="8.125" style="1" customWidth="1"/>
    <col min="11540" max="11540" width="9.125" style="1" customWidth="1"/>
    <col min="11541" max="11776" width="9" style="1"/>
    <col min="11777" max="11777" width="1.375" style="1" customWidth="1"/>
    <col min="11778" max="11778" width="24" style="1" customWidth="1"/>
    <col min="11779" max="11779" width="9.5" style="1" customWidth="1"/>
    <col min="11780" max="11780" width="7.875" style="1" customWidth="1"/>
    <col min="11781" max="11781" width="8.375" style="1" customWidth="1"/>
    <col min="11782" max="11782" width="8.25" style="1" customWidth="1"/>
    <col min="11783" max="11783" width="8.375" style="1" customWidth="1"/>
    <col min="11784" max="11785" width="8.625" style="1" customWidth="1"/>
    <col min="11786" max="11786" width="8" style="1" customWidth="1"/>
    <col min="11787" max="11787" width="6.375" style="1" customWidth="1"/>
    <col min="11788" max="11788" width="9.375" style="1" customWidth="1"/>
    <col min="11789" max="11789" width="8.125" style="1" customWidth="1"/>
    <col min="11790" max="11790" width="8.25" style="1" customWidth="1"/>
    <col min="11791" max="11791" width="7.5" style="1" customWidth="1"/>
    <col min="11792" max="11792" width="7.625" style="1" customWidth="1"/>
    <col min="11793" max="11793" width="9.25" style="1" customWidth="1"/>
    <col min="11794" max="11794" width="11.75" style="1" customWidth="1"/>
    <col min="11795" max="11795" width="8.125" style="1" customWidth="1"/>
    <col min="11796" max="11796" width="9.125" style="1" customWidth="1"/>
    <col min="11797" max="12032" width="9" style="1"/>
    <col min="12033" max="12033" width="1.375" style="1" customWidth="1"/>
    <col min="12034" max="12034" width="24" style="1" customWidth="1"/>
    <col min="12035" max="12035" width="9.5" style="1" customWidth="1"/>
    <col min="12036" max="12036" width="7.875" style="1" customWidth="1"/>
    <col min="12037" max="12037" width="8.375" style="1" customWidth="1"/>
    <col min="12038" max="12038" width="8.25" style="1" customWidth="1"/>
    <col min="12039" max="12039" width="8.375" style="1" customWidth="1"/>
    <col min="12040" max="12041" width="8.625" style="1" customWidth="1"/>
    <col min="12042" max="12042" width="8" style="1" customWidth="1"/>
    <col min="12043" max="12043" width="6.375" style="1" customWidth="1"/>
    <col min="12044" max="12044" width="9.375" style="1" customWidth="1"/>
    <col min="12045" max="12045" width="8.125" style="1" customWidth="1"/>
    <col min="12046" max="12046" width="8.25" style="1" customWidth="1"/>
    <col min="12047" max="12047" width="7.5" style="1" customWidth="1"/>
    <col min="12048" max="12048" width="7.625" style="1" customWidth="1"/>
    <col min="12049" max="12049" width="9.25" style="1" customWidth="1"/>
    <col min="12050" max="12050" width="11.75" style="1" customWidth="1"/>
    <col min="12051" max="12051" width="8.125" style="1" customWidth="1"/>
    <col min="12052" max="12052" width="9.125" style="1" customWidth="1"/>
    <col min="12053" max="12288" width="9" style="1"/>
    <col min="12289" max="12289" width="1.375" style="1" customWidth="1"/>
    <col min="12290" max="12290" width="24" style="1" customWidth="1"/>
    <col min="12291" max="12291" width="9.5" style="1" customWidth="1"/>
    <col min="12292" max="12292" width="7.875" style="1" customWidth="1"/>
    <col min="12293" max="12293" width="8.375" style="1" customWidth="1"/>
    <col min="12294" max="12294" width="8.25" style="1" customWidth="1"/>
    <col min="12295" max="12295" width="8.375" style="1" customWidth="1"/>
    <col min="12296" max="12297" width="8.625" style="1" customWidth="1"/>
    <col min="12298" max="12298" width="8" style="1" customWidth="1"/>
    <col min="12299" max="12299" width="6.375" style="1" customWidth="1"/>
    <col min="12300" max="12300" width="9.375" style="1" customWidth="1"/>
    <col min="12301" max="12301" width="8.125" style="1" customWidth="1"/>
    <col min="12302" max="12302" width="8.25" style="1" customWidth="1"/>
    <col min="12303" max="12303" width="7.5" style="1" customWidth="1"/>
    <col min="12304" max="12304" width="7.625" style="1" customWidth="1"/>
    <col min="12305" max="12305" width="9.25" style="1" customWidth="1"/>
    <col min="12306" max="12306" width="11.75" style="1" customWidth="1"/>
    <col min="12307" max="12307" width="8.125" style="1" customWidth="1"/>
    <col min="12308" max="12308" width="9.125" style="1" customWidth="1"/>
    <col min="12309" max="12544" width="9" style="1"/>
    <col min="12545" max="12545" width="1.375" style="1" customWidth="1"/>
    <col min="12546" max="12546" width="24" style="1" customWidth="1"/>
    <col min="12547" max="12547" width="9.5" style="1" customWidth="1"/>
    <col min="12548" max="12548" width="7.875" style="1" customWidth="1"/>
    <col min="12549" max="12549" width="8.375" style="1" customWidth="1"/>
    <col min="12550" max="12550" width="8.25" style="1" customWidth="1"/>
    <col min="12551" max="12551" width="8.375" style="1" customWidth="1"/>
    <col min="12552" max="12553" width="8.625" style="1" customWidth="1"/>
    <col min="12554" max="12554" width="8" style="1" customWidth="1"/>
    <col min="12555" max="12555" width="6.375" style="1" customWidth="1"/>
    <col min="12556" max="12556" width="9.375" style="1" customWidth="1"/>
    <col min="12557" max="12557" width="8.125" style="1" customWidth="1"/>
    <col min="12558" max="12558" width="8.25" style="1" customWidth="1"/>
    <col min="12559" max="12559" width="7.5" style="1" customWidth="1"/>
    <col min="12560" max="12560" width="7.625" style="1" customWidth="1"/>
    <col min="12561" max="12561" width="9.25" style="1" customWidth="1"/>
    <col min="12562" max="12562" width="11.75" style="1" customWidth="1"/>
    <col min="12563" max="12563" width="8.125" style="1" customWidth="1"/>
    <col min="12564" max="12564" width="9.125" style="1" customWidth="1"/>
    <col min="12565" max="12800" width="9" style="1"/>
    <col min="12801" max="12801" width="1.375" style="1" customWidth="1"/>
    <col min="12802" max="12802" width="24" style="1" customWidth="1"/>
    <col min="12803" max="12803" width="9.5" style="1" customWidth="1"/>
    <col min="12804" max="12804" width="7.875" style="1" customWidth="1"/>
    <col min="12805" max="12805" width="8.375" style="1" customWidth="1"/>
    <col min="12806" max="12806" width="8.25" style="1" customWidth="1"/>
    <col min="12807" max="12807" width="8.375" style="1" customWidth="1"/>
    <col min="12808" max="12809" width="8.625" style="1" customWidth="1"/>
    <col min="12810" max="12810" width="8" style="1" customWidth="1"/>
    <col min="12811" max="12811" width="6.375" style="1" customWidth="1"/>
    <col min="12812" max="12812" width="9.375" style="1" customWidth="1"/>
    <col min="12813" max="12813" width="8.125" style="1" customWidth="1"/>
    <col min="12814" max="12814" width="8.25" style="1" customWidth="1"/>
    <col min="12815" max="12815" width="7.5" style="1" customWidth="1"/>
    <col min="12816" max="12816" width="7.625" style="1" customWidth="1"/>
    <col min="12817" max="12817" width="9.25" style="1" customWidth="1"/>
    <col min="12818" max="12818" width="11.75" style="1" customWidth="1"/>
    <col min="12819" max="12819" width="8.125" style="1" customWidth="1"/>
    <col min="12820" max="12820" width="9.125" style="1" customWidth="1"/>
    <col min="12821" max="13056" width="9" style="1"/>
    <col min="13057" max="13057" width="1.375" style="1" customWidth="1"/>
    <col min="13058" max="13058" width="24" style="1" customWidth="1"/>
    <col min="13059" max="13059" width="9.5" style="1" customWidth="1"/>
    <col min="13060" max="13060" width="7.875" style="1" customWidth="1"/>
    <col min="13061" max="13061" width="8.375" style="1" customWidth="1"/>
    <col min="13062" max="13062" width="8.25" style="1" customWidth="1"/>
    <col min="13063" max="13063" width="8.375" style="1" customWidth="1"/>
    <col min="13064" max="13065" width="8.625" style="1" customWidth="1"/>
    <col min="13066" max="13066" width="8" style="1" customWidth="1"/>
    <col min="13067" max="13067" width="6.375" style="1" customWidth="1"/>
    <col min="13068" max="13068" width="9.375" style="1" customWidth="1"/>
    <col min="13069" max="13069" width="8.125" style="1" customWidth="1"/>
    <col min="13070" max="13070" width="8.25" style="1" customWidth="1"/>
    <col min="13071" max="13071" width="7.5" style="1" customWidth="1"/>
    <col min="13072" max="13072" width="7.625" style="1" customWidth="1"/>
    <col min="13073" max="13073" width="9.25" style="1" customWidth="1"/>
    <col min="13074" max="13074" width="11.75" style="1" customWidth="1"/>
    <col min="13075" max="13075" width="8.125" style="1" customWidth="1"/>
    <col min="13076" max="13076" width="9.125" style="1" customWidth="1"/>
    <col min="13077" max="13312" width="9" style="1"/>
    <col min="13313" max="13313" width="1.375" style="1" customWidth="1"/>
    <col min="13314" max="13314" width="24" style="1" customWidth="1"/>
    <col min="13315" max="13315" width="9.5" style="1" customWidth="1"/>
    <col min="13316" max="13316" width="7.875" style="1" customWidth="1"/>
    <col min="13317" max="13317" width="8.375" style="1" customWidth="1"/>
    <col min="13318" max="13318" width="8.25" style="1" customWidth="1"/>
    <col min="13319" max="13319" width="8.375" style="1" customWidth="1"/>
    <col min="13320" max="13321" width="8.625" style="1" customWidth="1"/>
    <col min="13322" max="13322" width="8" style="1" customWidth="1"/>
    <col min="13323" max="13323" width="6.375" style="1" customWidth="1"/>
    <col min="13324" max="13324" width="9.375" style="1" customWidth="1"/>
    <col min="13325" max="13325" width="8.125" style="1" customWidth="1"/>
    <col min="13326" max="13326" width="8.25" style="1" customWidth="1"/>
    <col min="13327" max="13327" width="7.5" style="1" customWidth="1"/>
    <col min="13328" max="13328" width="7.625" style="1" customWidth="1"/>
    <col min="13329" max="13329" width="9.25" style="1" customWidth="1"/>
    <col min="13330" max="13330" width="11.75" style="1" customWidth="1"/>
    <col min="13331" max="13331" width="8.125" style="1" customWidth="1"/>
    <col min="13332" max="13332" width="9.125" style="1" customWidth="1"/>
    <col min="13333" max="13568" width="9" style="1"/>
    <col min="13569" max="13569" width="1.375" style="1" customWidth="1"/>
    <col min="13570" max="13570" width="24" style="1" customWidth="1"/>
    <col min="13571" max="13571" width="9.5" style="1" customWidth="1"/>
    <col min="13572" max="13572" width="7.875" style="1" customWidth="1"/>
    <col min="13573" max="13573" width="8.375" style="1" customWidth="1"/>
    <col min="13574" max="13574" width="8.25" style="1" customWidth="1"/>
    <col min="13575" max="13575" width="8.375" style="1" customWidth="1"/>
    <col min="13576" max="13577" width="8.625" style="1" customWidth="1"/>
    <col min="13578" max="13578" width="8" style="1" customWidth="1"/>
    <col min="13579" max="13579" width="6.375" style="1" customWidth="1"/>
    <col min="13580" max="13580" width="9.375" style="1" customWidth="1"/>
    <col min="13581" max="13581" width="8.125" style="1" customWidth="1"/>
    <col min="13582" max="13582" width="8.25" style="1" customWidth="1"/>
    <col min="13583" max="13583" width="7.5" style="1" customWidth="1"/>
    <col min="13584" max="13584" width="7.625" style="1" customWidth="1"/>
    <col min="13585" max="13585" width="9.25" style="1" customWidth="1"/>
    <col min="13586" max="13586" width="11.75" style="1" customWidth="1"/>
    <col min="13587" max="13587" width="8.125" style="1" customWidth="1"/>
    <col min="13588" max="13588" width="9.125" style="1" customWidth="1"/>
    <col min="13589" max="13824" width="9" style="1"/>
    <col min="13825" max="13825" width="1.375" style="1" customWidth="1"/>
    <col min="13826" max="13826" width="24" style="1" customWidth="1"/>
    <col min="13827" max="13827" width="9.5" style="1" customWidth="1"/>
    <col min="13828" max="13828" width="7.875" style="1" customWidth="1"/>
    <col min="13829" max="13829" width="8.375" style="1" customWidth="1"/>
    <col min="13830" max="13830" width="8.25" style="1" customWidth="1"/>
    <col min="13831" max="13831" width="8.375" style="1" customWidth="1"/>
    <col min="13832" max="13833" width="8.625" style="1" customWidth="1"/>
    <col min="13834" max="13834" width="8" style="1" customWidth="1"/>
    <col min="13835" max="13835" width="6.375" style="1" customWidth="1"/>
    <col min="13836" max="13836" width="9.375" style="1" customWidth="1"/>
    <col min="13837" max="13837" width="8.125" style="1" customWidth="1"/>
    <col min="13838" max="13838" width="8.25" style="1" customWidth="1"/>
    <col min="13839" max="13839" width="7.5" style="1" customWidth="1"/>
    <col min="13840" max="13840" width="7.625" style="1" customWidth="1"/>
    <col min="13841" max="13841" width="9.25" style="1" customWidth="1"/>
    <col min="13842" max="13842" width="11.75" style="1" customWidth="1"/>
    <col min="13843" max="13843" width="8.125" style="1" customWidth="1"/>
    <col min="13844" max="13844" width="9.125" style="1" customWidth="1"/>
    <col min="13845" max="14080" width="9" style="1"/>
    <col min="14081" max="14081" width="1.375" style="1" customWidth="1"/>
    <col min="14082" max="14082" width="24" style="1" customWidth="1"/>
    <col min="14083" max="14083" width="9.5" style="1" customWidth="1"/>
    <col min="14084" max="14084" width="7.875" style="1" customWidth="1"/>
    <col min="14085" max="14085" width="8.375" style="1" customWidth="1"/>
    <col min="14086" max="14086" width="8.25" style="1" customWidth="1"/>
    <col min="14087" max="14087" width="8.375" style="1" customWidth="1"/>
    <col min="14088" max="14089" width="8.625" style="1" customWidth="1"/>
    <col min="14090" max="14090" width="8" style="1" customWidth="1"/>
    <col min="14091" max="14091" width="6.375" style="1" customWidth="1"/>
    <col min="14092" max="14092" width="9.375" style="1" customWidth="1"/>
    <col min="14093" max="14093" width="8.125" style="1" customWidth="1"/>
    <col min="14094" max="14094" width="8.25" style="1" customWidth="1"/>
    <col min="14095" max="14095" width="7.5" style="1" customWidth="1"/>
    <col min="14096" max="14096" width="7.625" style="1" customWidth="1"/>
    <col min="14097" max="14097" width="9.25" style="1" customWidth="1"/>
    <col min="14098" max="14098" width="11.75" style="1" customWidth="1"/>
    <col min="14099" max="14099" width="8.125" style="1" customWidth="1"/>
    <col min="14100" max="14100" width="9.125" style="1" customWidth="1"/>
    <col min="14101" max="14336" width="9" style="1"/>
    <col min="14337" max="14337" width="1.375" style="1" customWidth="1"/>
    <col min="14338" max="14338" width="24" style="1" customWidth="1"/>
    <col min="14339" max="14339" width="9.5" style="1" customWidth="1"/>
    <col min="14340" max="14340" width="7.875" style="1" customWidth="1"/>
    <col min="14341" max="14341" width="8.375" style="1" customWidth="1"/>
    <col min="14342" max="14342" width="8.25" style="1" customWidth="1"/>
    <col min="14343" max="14343" width="8.375" style="1" customWidth="1"/>
    <col min="14344" max="14345" width="8.625" style="1" customWidth="1"/>
    <col min="14346" max="14346" width="8" style="1" customWidth="1"/>
    <col min="14347" max="14347" width="6.375" style="1" customWidth="1"/>
    <col min="14348" max="14348" width="9.375" style="1" customWidth="1"/>
    <col min="14349" max="14349" width="8.125" style="1" customWidth="1"/>
    <col min="14350" max="14350" width="8.25" style="1" customWidth="1"/>
    <col min="14351" max="14351" width="7.5" style="1" customWidth="1"/>
    <col min="14352" max="14352" width="7.625" style="1" customWidth="1"/>
    <col min="14353" max="14353" width="9.25" style="1" customWidth="1"/>
    <col min="14354" max="14354" width="11.75" style="1" customWidth="1"/>
    <col min="14355" max="14355" width="8.125" style="1" customWidth="1"/>
    <col min="14356" max="14356" width="9.125" style="1" customWidth="1"/>
    <col min="14357" max="14592" width="9" style="1"/>
    <col min="14593" max="14593" width="1.375" style="1" customWidth="1"/>
    <col min="14594" max="14594" width="24" style="1" customWidth="1"/>
    <col min="14595" max="14595" width="9.5" style="1" customWidth="1"/>
    <col min="14596" max="14596" width="7.875" style="1" customWidth="1"/>
    <col min="14597" max="14597" width="8.375" style="1" customWidth="1"/>
    <col min="14598" max="14598" width="8.25" style="1" customWidth="1"/>
    <col min="14599" max="14599" width="8.375" style="1" customWidth="1"/>
    <col min="14600" max="14601" width="8.625" style="1" customWidth="1"/>
    <col min="14602" max="14602" width="8" style="1" customWidth="1"/>
    <col min="14603" max="14603" width="6.375" style="1" customWidth="1"/>
    <col min="14604" max="14604" width="9.375" style="1" customWidth="1"/>
    <col min="14605" max="14605" width="8.125" style="1" customWidth="1"/>
    <col min="14606" max="14606" width="8.25" style="1" customWidth="1"/>
    <col min="14607" max="14607" width="7.5" style="1" customWidth="1"/>
    <col min="14608" max="14608" width="7.625" style="1" customWidth="1"/>
    <col min="14609" max="14609" width="9.25" style="1" customWidth="1"/>
    <col min="14610" max="14610" width="11.75" style="1" customWidth="1"/>
    <col min="14611" max="14611" width="8.125" style="1" customWidth="1"/>
    <col min="14612" max="14612" width="9.125" style="1" customWidth="1"/>
    <col min="14613" max="14848" width="9" style="1"/>
    <col min="14849" max="14849" width="1.375" style="1" customWidth="1"/>
    <col min="14850" max="14850" width="24" style="1" customWidth="1"/>
    <col min="14851" max="14851" width="9.5" style="1" customWidth="1"/>
    <col min="14852" max="14852" width="7.875" style="1" customWidth="1"/>
    <col min="14853" max="14853" width="8.375" style="1" customWidth="1"/>
    <col min="14854" max="14854" width="8.25" style="1" customWidth="1"/>
    <col min="14855" max="14855" width="8.375" style="1" customWidth="1"/>
    <col min="14856" max="14857" width="8.625" style="1" customWidth="1"/>
    <col min="14858" max="14858" width="8" style="1" customWidth="1"/>
    <col min="14859" max="14859" width="6.375" style="1" customWidth="1"/>
    <col min="14860" max="14860" width="9.375" style="1" customWidth="1"/>
    <col min="14861" max="14861" width="8.125" style="1" customWidth="1"/>
    <col min="14862" max="14862" width="8.25" style="1" customWidth="1"/>
    <col min="14863" max="14863" width="7.5" style="1" customWidth="1"/>
    <col min="14864" max="14864" width="7.625" style="1" customWidth="1"/>
    <col min="14865" max="14865" width="9.25" style="1" customWidth="1"/>
    <col min="14866" max="14866" width="11.75" style="1" customWidth="1"/>
    <col min="14867" max="14867" width="8.125" style="1" customWidth="1"/>
    <col min="14868" max="14868" width="9.125" style="1" customWidth="1"/>
    <col min="14869" max="15104" width="9" style="1"/>
    <col min="15105" max="15105" width="1.375" style="1" customWidth="1"/>
    <col min="15106" max="15106" width="24" style="1" customWidth="1"/>
    <col min="15107" max="15107" width="9.5" style="1" customWidth="1"/>
    <col min="15108" max="15108" width="7.875" style="1" customWidth="1"/>
    <col min="15109" max="15109" width="8.375" style="1" customWidth="1"/>
    <col min="15110" max="15110" width="8.25" style="1" customWidth="1"/>
    <col min="15111" max="15111" width="8.375" style="1" customWidth="1"/>
    <col min="15112" max="15113" width="8.625" style="1" customWidth="1"/>
    <col min="15114" max="15114" width="8" style="1" customWidth="1"/>
    <col min="15115" max="15115" width="6.375" style="1" customWidth="1"/>
    <col min="15116" max="15116" width="9.375" style="1" customWidth="1"/>
    <col min="15117" max="15117" width="8.125" style="1" customWidth="1"/>
    <col min="15118" max="15118" width="8.25" style="1" customWidth="1"/>
    <col min="15119" max="15119" width="7.5" style="1" customWidth="1"/>
    <col min="15120" max="15120" width="7.625" style="1" customWidth="1"/>
    <col min="15121" max="15121" width="9.25" style="1" customWidth="1"/>
    <col min="15122" max="15122" width="11.75" style="1" customWidth="1"/>
    <col min="15123" max="15123" width="8.125" style="1" customWidth="1"/>
    <col min="15124" max="15124" width="9.125" style="1" customWidth="1"/>
    <col min="15125" max="15360" width="9" style="1"/>
    <col min="15361" max="15361" width="1.375" style="1" customWidth="1"/>
    <col min="15362" max="15362" width="24" style="1" customWidth="1"/>
    <col min="15363" max="15363" width="9.5" style="1" customWidth="1"/>
    <col min="15364" max="15364" width="7.875" style="1" customWidth="1"/>
    <col min="15365" max="15365" width="8.375" style="1" customWidth="1"/>
    <col min="15366" max="15366" width="8.25" style="1" customWidth="1"/>
    <col min="15367" max="15367" width="8.375" style="1" customWidth="1"/>
    <col min="15368" max="15369" width="8.625" style="1" customWidth="1"/>
    <col min="15370" max="15370" width="8" style="1" customWidth="1"/>
    <col min="15371" max="15371" width="6.375" style="1" customWidth="1"/>
    <col min="15372" max="15372" width="9.375" style="1" customWidth="1"/>
    <col min="15373" max="15373" width="8.125" style="1" customWidth="1"/>
    <col min="15374" max="15374" width="8.25" style="1" customWidth="1"/>
    <col min="15375" max="15375" width="7.5" style="1" customWidth="1"/>
    <col min="15376" max="15376" width="7.625" style="1" customWidth="1"/>
    <col min="15377" max="15377" width="9.25" style="1" customWidth="1"/>
    <col min="15378" max="15378" width="11.75" style="1" customWidth="1"/>
    <col min="15379" max="15379" width="8.125" style="1" customWidth="1"/>
    <col min="15380" max="15380" width="9.125" style="1" customWidth="1"/>
    <col min="15381" max="15616" width="9" style="1"/>
    <col min="15617" max="15617" width="1.375" style="1" customWidth="1"/>
    <col min="15618" max="15618" width="24" style="1" customWidth="1"/>
    <col min="15619" max="15619" width="9.5" style="1" customWidth="1"/>
    <col min="15620" max="15620" width="7.875" style="1" customWidth="1"/>
    <col min="15621" max="15621" width="8.375" style="1" customWidth="1"/>
    <col min="15622" max="15622" width="8.25" style="1" customWidth="1"/>
    <col min="15623" max="15623" width="8.375" style="1" customWidth="1"/>
    <col min="15624" max="15625" width="8.625" style="1" customWidth="1"/>
    <col min="15626" max="15626" width="8" style="1" customWidth="1"/>
    <col min="15627" max="15627" width="6.375" style="1" customWidth="1"/>
    <col min="15628" max="15628" width="9.375" style="1" customWidth="1"/>
    <col min="15629" max="15629" width="8.125" style="1" customWidth="1"/>
    <col min="15630" max="15630" width="8.25" style="1" customWidth="1"/>
    <col min="15631" max="15631" width="7.5" style="1" customWidth="1"/>
    <col min="15632" max="15632" width="7.625" style="1" customWidth="1"/>
    <col min="15633" max="15633" width="9.25" style="1" customWidth="1"/>
    <col min="15634" max="15634" width="11.75" style="1" customWidth="1"/>
    <col min="15635" max="15635" width="8.125" style="1" customWidth="1"/>
    <col min="15636" max="15636" width="9.125" style="1" customWidth="1"/>
    <col min="15637" max="15872" width="9" style="1"/>
    <col min="15873" max="15873" width="1.375" style="1" customWidth="1"/>
    <col min="15874" max="15874" width="24" style="1" customWidth="1"/>
    <col min="15875" max="15875" width="9.5" style="1" customWidth="1"/>
    <col min="15876" max="15876" width="7.875" style="1" customWidth="1"/>
    <col min="15877" max="15877" width="8.375" style="1" customWidth="1"/>
    <col min="15878" max="15878" width="8.25" style="1" customWidth="1"/>
    <col min="15879" max="15879" width="8.375" style="1" customWidth="1"/>
    <col min="15880" max="15881" width="8.625" style="1" customWidth="1"/>
    <col min="15882" max="15882" width="8" style="1" customWidth="1"/>
    <col min="15883" max="15883" width="6.375" style="1" customWidth="1"/>
    <col min="15884" max="15884" width="9.375" style="1" customWidth="1"/>
    <col min="15885" max="15885" width="8.125" style="1" customWidth="1"/>
    <col min="15886" max="15886" width="8.25" style="1" customWidth="1"/>
    <col min="15887" max="15887" width="7.5" style="1" customWidth="1"/>
    <col min="15888" max="15888" width="7.625" style="1" customWidth="1"/>
    <col min="15889" max="15889" width="9.25" style="1" customWidth="1"/>
    <col min="15890" max="15890" width="11.75" style="1" customWidth="1"/>
    <col min="15891" max="15891" width="8.125" style="1" customWidth="1"/>
    <col min="15892" max="15892" width="9.125" style="1" customWidth="1"/>
    <col min="15893" max="16128" width="9" style="1"/>
    <col min="16129" max="16129" width="1.375" style="1" customWidth="1"/>
    <col min="16130" max="16130" width="24" style="1" customWidth="1"/>
    <col min="16131" max="16131" width="9.5" style="1" customWidth="1"/>
    <col min="16132" max="16132" width="7.875" style="1" customWidth="1"/>
    <col min="16133" max="16133" width="8.375" style="1" customWidth="1"/>
    <col min="16134" max="16134" width="8.25" style="1" customWidth="1"/>
    <col min="16135" max="16135" width="8.375" style="1" customWidth="1"/>
    <col min="16136" max="16137" width="8.625" style="1" customWidth="1"/>
    <col min="16138" max="16138" width="8" style="1" customWidth="1"/>
    <col min="16139" max="16139" width="6.375" style="1" customWidth="1"/>
    <col min="16140" max="16140" width="9.375" style="1" customWidth="1"/>
    <col min="16141" max="16141" width="8.125" style="1" customWidth="1"/>
    <col min="16142" max="16142" width="8.25" style="1" customWidth="1"/>
    <col min="16143" max="16143" width="7.5" style="1" customWidth="1"/>
    <col min="16144" max="16144" width="7.625" style="1" customWidth="1"/>
    <col min="16145" max="16145" width="9.25" style="1" customWidth="1"/>
    <col min="16146" max="16146" width="11.75" style="1" customWidth="1"/>
    <col min="16147" max="16147" width="8.125" style="1" customWidth="1"/>
    <col min="16148" max="16148" width="9.125" style="1" customWidth="1"/>
    <col min="16149" max="16384" width="9" style="1"/>
  </cols>
  <sheetData>
    <row r="1" spans="2:20" ht="15.75">
      <c r="O1" s="55"/>
      <c r="P1" s="55"/>
      <c r="Q1" s="2"/>
      <c r="S1" s="55"/>
      <c r="T1" s="55"/>
    </row>
    <row r="2" spans="2:20" ht="15.75" customHeight="1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2:20" ht="12" customHeight="1" thickBot="1"/>
    <row r="4" spans="2:20" ht="27" customHeight="1">
      <c r="B4" s="57" t="s">
        <v>1</v>
      </c>
      <c r="C4" s="43" t="s">
        <v>2</v>
      </c>
      <c r="D4" s="43" t="s">
        <v>3</v>
      </c>
      <c r="E4" s="43"/>
      <c r="F4" s="43" t="s">
        <v>4</v>
      </c>
      <c r="G4" s="62" t="s">
        <v>5</v>
      </c>
      <c r="H4" s="63"/>
      <c r="I4" s="63"/>
      <c r="J4" s="63"/>
      <c r="K4" s="63"/>
      <c r="L4" s="64"/>
      <c r="M4" s="65"/>
      <c r="N4" s="43" t="s">
        <v>6</v>
      </c>
      <c r="O4" s="43" t="s">
        <v>7</v>
      </c>
      <c r="P4" s="62"/>
      <c r="Q4" s="43" t="s">
        <v>8</v>
      </c>
      <c r="R4" s="43" t="s">
        <v>9</v>
      </c>
      <c r="S4" s="43" t="s">
        <v>10</v>
      </c>
      <c r="T4" s="44"/>
    </row>
    <row r="5" spans="2:20" ht="17.25" customHeight="1">
      <c r="B5" s="58"/>
      <c r="C5" s="45"/>
      <c r="D5" s="45" t="s">
        <v>11</v>
      </c>
      <c r="E5" s="45" t="s">
        <v>12</v>
      </c>
      <c r="F5" s="60"/>
      <c r="G5" s="48" t="s">
        <v>13</v>
      </c>
      <c r="H5" s="48" t="s">
        <v>14</v>
      </c>
      <c r="I5" s="48" t="s">
        <v>15</v>
      </c>
      <c r="J5" s="48"/>
      <c r="K5" s="50" t="s">
        <v>16</v>
      </c>
      <c r="L5" s="50" t="s">
        <v>17</v>
      </c>
      <c r="M5" s="68" t="s">
        <v>18</v>
      </c>
      <c r="N5" s="66"/>
      <c r="O5" s="45"/>
      <c r="P5" s="60"/>
      <c r="Q5" s="45"/>
      <c r="R5" s="45"/>
      <c r="S5" s="45"/>
      <c r="T5" s="46"/>
    </row>
    <row r="6" spans="2:20" ht="30" customHeight="1" thickBot="1">
      <c r="B6" s="59"/>
      <c r="C6" s="47"/>
      <c r="D6" s="47"/>
      <c r="E6" s="47"/>
      <c r="F6" s="61"/>
      <c r="G6" s="49"/>
      <c r="H6" s="49"/>
      <c r="I6" s="19" t="s">
        <v>19</v>
      </c>
      <c r="J6" s="19" t="s">
        <v>20</v>
      </c>
      <c r="K6" s="51"/>
      <c r="L6" s="51"/>
      <c r="M6" s="51"/>
      <c r="N6" s="67"/>
      <c r="O6" s="19" t="s">
        <v>21</v>
      </c>
      <c r="P6" s="20" t="s">
        <v>22</v>
      </c>
      <c r="Q6" s="47"/>
      <c r="R6" s="47"/>
      <c r="S6" s="19" t="s">
        <v>23</v>
      </c>
      <c r="T6" s="21" t="s">
        <v>24</v>
      </c>
    </row>
    <row r="7" spans="2:20" ht="15.75">
      <c r="B7" s="52" t="s">
        <v>25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4"/>
    </row>
    <row r="8" spans="2:20">
      <c r="B8" s="32" t="s">
        <v>26</v>
      </c>
      <c r="C8" s="33">
        <v>446</v>
      </c>
      <c r="D8" s="33">
        <v>285</v>
      </c>
      <c r="E8" s="33">
        <v>112</v>
      </c>
      <c r="F8" s="34">
        <f t="shared" ref="F8:F16" si="0">SUM(C8:E8)</f>
        <v>843</v>
      </c>
      <c r="G8" s="33">
        <v>278</v>
      </c>
      <c r="H8" s="33">
        <v>4</v>
      </c>
      <c r="I8" s="33">
        <v>13</v>
      </c>
      <c r="J8" s="33">
        <v>58</v>
      </c>
      <c r="K8" s="35">
        <v>10</v>
      </c>
      <c r="L8" s="35">
        <v>58</v>
      </c>
      <c r="M8" s="36">
        <f t="shared" ref="M8:M16" si="1">SUM(G8:L8)</f>
        <v>421</v>
      </c>
      <c r="N8" s="37">
        <f>G8/(M8-L8)*100</f>
        <v>76.584022038567497</v>
      </c>
      <c r="O8" s="38">
        <v>9</v>
      </c>
      <c r="P8" s="39">
        <v>5</v>
      </c>
      <c r="Q8" s="39">
        <f>M8+O8+P8</f>
        <v>435</v>
      </c>
      <c r="R8" s="38">
        <f t="shared" ref="R8:R16" si="2" xml:space="preserve"> F8-Q8</f>
        <v>408</v>
      </c>
      <c r="S8" s="38">
        <v>38131</v>
      </c>
      <c r="T8" s="40">
        <v>14057</v>
      </c>
    </row>
    <row r="9" spans="2:20">
      <c r="B9" s="3" t="s">
        <v>27</v>
      </c>
      <c r="C9" s="4">
        <v>17</v>
      </c>
      <c r="D9" s="4">
        <v>13</v>
      </c>
      <c r="E9" s="4">
        <v>7</v>
      </c>
      <c r="F9" s="5">
        <f t="shared" si="0"/>
        <v>37</v>
      </c>
      <c r="G9" s="4">
        <v>11</v>
      </c>
      <c r="H9" s="4">
        <v>0</v>
      </c>
      <c r="I9" s="4">
        <v>1</v>
      </c>
      <c r="J9" s="4">
        <v>2</v>
      </c>
      <c r="K9" s="6">
        <v>0</v>
      </c>
      <c r="L9" s="6">
        <v>0</v>
      </c>
      <c r="M9" s="7">
        <f t="shared" si="1"/>
        <v>14</v>
      </c>
      <c r="N9" s="22">
        <f>G9/(M9-L9)*100</f>
        <v>78.571428571428569</v>
      </c>
      <c r="O9" s="9">
        <v>3</v>
      </c>
      <c r="P9" s="10">
        <v>0</v>
      </c>
      <c r="Q9" s="10">
        <f t="shared" ref="Q9:Q16" si="3">M9+O9+P9</f>
        <v>17</v>
      </c>
      <c r="R9" s="9">
        <f t="shared" si="2"/>
        <v>20</v>
      </c>
      <c r="S9" s="23">
        <v>345</v>
      </c>
      <c r="T9" s="24">
        <v>50</v>
      </c>
    </row>
    <row r="10" spans="2:20">
      <c r="B10" s="32" t="s">
        <v>28</v>
      </c>
      <c r="C10" s="33">
        <v>3</v>
      </c>
      <c r="D10" s="33">
        <v>2</v>
      </c>
      <c r="E10" s="33">
        <v>2</v>
      </c>
      <c r="F10" s="34">
        <f t="shared" si="0"/>
        <v>7</v>
      </c>
      <c r="G10" s="33">
        <v>3</v>
      </c>
      <c r="H10" s="33">
        <v>0</v>
      </c>
      <c r="I10" s="33">
        <v>0</v>
      </c>
      <c r="J10" s="33">
        <v>0</v>
      </c>
      <c r="K10" s="35">
        <v>0</v>
      </c>
      <c r="L10" s="35">
        <v>0</v>
      </c>
      <c r="M10" s="36">
        <f t="shared" si="1"/>
        <v>3</v>
      </c>
      <c r="N10" s="37">
        <f>G10/(M10-L10)*100</f>
        <v>100</v>
      </c>
      <c r="O10" s="38">
        <v>1</v>
      </c>
      <c r="P10" s="39">
        <v>0</v>
      </c>
      <c r="Q10" s="39">
        <f t="shared" si="3"/>
        <v>4</v>
      </c>
      <c r="R10" s="38">
        <f t="shared" si="2"/>
        <v>3</v>
      </c>
      <c r="S10" s="38">
        <v>200</v>
      </c>
      <c r="T10" s="40">
        <v>0</v>
      </c>
    </row>
    <row r="11" spans="2:20">
      <c r="B11" s="3" t="s">
        <v>29</v>
      </c>
      <c r="C11" s="4">
        <v>12</v>
      </c>
      <c r="D11" s="4">
        <v>5</v>
      </c>
      <c r="E11" s="4">
        <v>2</v>
      </c>
      <c r="F11" s="5">
        <f t="shared" si="0"/>
        <v>19</v>
      </c>
      <c r="G11" s="4">
        <v>8</v>
      </c>
      <c r="H11" s="4">
        <v>0</v>
      </c>
      <c r="I11" s="4">
        <v>1</v>
      </c>
      <c r="J11" s="4">
        <v>2</v>
      </c>
      <c r="K11" s="6">
        <v>0</v>
      </c>
      <c r="L11" s="6">
        <v>0</v>
      </c>
      <c r="M11" s="7">
        <f t="shared" si="1"/>
        <v>11</v>
      </c>
      <c r="N11" s="22">
        <f>G11/(M11-L11)*100</f>
        <v>72.727272727272734</v>
      </c>
      <c r="O11" s="9">
        <v>0</v>
      </c>
      <c r="P11" s="10">
        <v>0</v>
      </c>
      <c r="Q11" s="10">
        <f t="shared" si="3"/>
        <v>11</v>
      </c>
      <c r="R11" s="9">
        <f t="shared" si="2"/>
        <v>8</v>
      </c>
      <c r="S11" s="23">
        <v>940</v>
      </c>
      <c r="T11" s="24">
        <v>196</v>
      </c>
    </row>
    <row r="12" spans="2:20">
      <c r="B12" s="32" t="s">
        <v>30</v>
      </c>
      <c r="C12" s="33">
        <v>2</v>
      </c>
      <c r="D12" s="33">
        <v>1</v>
      </c>
      <c r="E12" s="33">
        <v>0</v>
      </c>
      <c r="F12" s="34">
        <f t="shared" si="0"/>
        <v>3</v>
      </c>
      <c r="G12" s="33">
        <v>0</v>
      </c>
      <c r="H12" s="33">
        <v>0</v>
      </c>
      <c r="I12" s="33">
        <v>0</v>
      </c>
      <c r="J12" s="33">
        <v>0</v>
      </c>
      <c r="K12" s="35">
        <v>0</v>
      </c>
      <c r="L12" s="35">
        <v>0</v>
      </c>
      <c r="M12" s="36">
        <f t="shared" si="1"/>
        <v>0</v>
      </c>
      <c r="N12" s="41" t="s">
        <v>31</v>
      </c>
      <c r="O12" s="38">
        <v>2</v>
      </c>
      <c r="P12" s="39">
        <v>0</v>
      </c>
      <c r="Q12" s="39">
        <f t="shared" si="3"/>
        <v>2</v>
      </c>
      <c r="R12" s="38">
        <f t="shared" si="2"/>
        <v>1</v>
      </c>
      <c r="S12" s="38">
        <v>10</v>
      </c>
      <c r="T12" s="40">
        <v>0</v>
      </c>
    </row>
    <row r="13" spans="2:20">
      <c r="B13" s="12" t="s">
        <v>32</v>
      </c>
      <c r="C13" s="13">
        <v>21</v>
      </c>
      <c r="D13" s="13">
        <v>16</v>
      </c>
      <c r="E13" s="13">
        <v>4</v>
      </c>
      <c r="F13" s="14">
        <f t="shared" si="0"/>
        <v>41</v>
      </c>
      <c r="G13" s="13">
        <v>14</v>
      </c>
      <c r="H13" s="13">
        <v>0</v>
      </c>
      <c r="I13" s="1">
        <v>0</v>
      </c>
      <c r="J13" s="13">
        <v>1</v>
      </c>
      <c r="K13" s="15">
        <v>0</v>
      </c>
      <c r="L13" s="15">
        <v>3</v>
      </c>
      <c r="M13" s="7">
        <f t="shared" si="1"/>
        <v>18</v>
      </c>
      <c r="N13" s="22">
        <f>G13/(M13-L13)*100</f>
        <v>93.333333333333329</v>
      </c>
      <c r="O13" s="9">
        <v>2</v>
      </c>
      <c r="P13" s="10">
        <v>0</v>
      </c>
      <c r="Q13" s="10">
        <f t="shared" si="3"/>
        <v>20</v>
      </c>
      <c r="R13" s="9">
        <f t="shared" si="2"/>
        <v>21</v>
      </c>
      <c r="S13" s="23">
        <v>605</v>
      </c>
      <c r="T13" s="24">
        <v>30</v>
      </c>
    </row>
    <row r="14" spans="2:20">
      <c r="B14" s="32" t="s">
        <v>33</v>
      </c>
      <c r="C14" s="33">
        <v>7</v>
      </c>
      <c r="D14" s="33">
        <v>51</v>
      </c>
      <c r="E14" s="33">
        <v>0</v>
      </c>
      <c r="F14" s="34">
        <f t="shared" si="0"/>
        <v>58</v>
      </c>
      <c r="G14" s="33">
        <v>2</v>
      </c>
      <c r="H14" s="33">
        <v>0</v>
      </c>
      <c r="I14" s="33">
        <v>0</v>
      </c>
      <c r="J14" s="33">
        <v>8</v>
      </c>
      <c r="K14" s="35">
        <v>0</v>
      </c>
      <c r="L14" s="35">
        <v>0</v>
      </c>
      <c r="M14" s="36">
        <f t="shared" si="1"/>
        <v>10</v>
      </c>
      <c r="N14" s="37">
        <f>G14/(M14-L14)*100</f>
        <v>20</v>
      </c>
      <c r="O14" s="38">
        <v>0</v>
      </c>
      <c r="P14" s="39">
        <v>0</v>
      </c>
      <c r="Q14" s="39">
        <f t="shared" si="3"/>
        <v>10</v>
      </c>
      <c r="R14" s="38">
        <f t="shared" si="2"/>
        <v>48</v>
      </c>
      <c r="S14" s="38">
        <v>0</v>
      </c>
      <c r="T14" s="40">
        <v>970</v>
      </c>
    </row>
    <row r="15" spans="2:20">
      <c r="B15" s="12" t="s">
        <v>34</v>
      </c>
      <c r="C15" s="13">
        <v>23</v>
      </c>
      <c r="D15" s="13">
        <v>26</v>
      </c>
      <c r="E15" s="13">
        <v>11</v>
      </c>
      <c r="F15" s="14">
        <f t="shared" si="0"/>
        <v>60</v>
      </c>
      <c r="G15" s="13">
        <v>13</v>
      </c>
      <c r="H15" s="13">
        <v>2</v>
      </c>
      <c r="I15" s="13">
        <v>2</v>
      </c>
      <c r="J15" s="13">
        <v>5</v>
      </c>
      <c r="K15" s="15">
        <v>0</v>
      </c>
      <c r="L15" s="15">
        <v>6</v>
      </c>
      <c r="M15" s="7">
        <f t="shared" si="1"/>
        <v>28</v>
      </c>
      <c r="N15" s="22">
        <f>G15/(M15-L15)*100</f>
        <v>59.090909090909093</v>
      </c>
      <c r="O15" s="9">
        <v>7</v>
      </c>
      <c r="P15" s="10">
        <v>0</v>
      </c>
      <c r="Q15" s="10">
        <f t="shared" si="3"/>
        <v>35</v>
      </c>
      <c r="R15" s="9">
        <f t="shared" si="2"/>
        <v>25</v>
      </c>
      <c r="S15" s="9">
        <v>1263</v>
      </c>
      <c r="T15" s="16">
        <v>1525</v>
      </c>
    </row>
    <row r="16" spans="2:20">
      <c r="B16" s="32" t="s">
        <v>35</v>
      </c>
      <c r="C16" s="33">
        <v>10</v>
      </c>
      <c r="D16" s="33">
        <v>2</v>
      </c>
      <c r="E16" s="33">
        <v>6</v>
      </c>
      <c r="F16" s="34">
        <f t="shared" si="0"/>
        <v>18</v>
      </c>
      <c r="G16" s="33">
        <v>4</v>
      </c>
      <c r="H16" s="33">
        <v>1</v>
      </c>
      <c r="I16" s="33">
        <v>0</v>
      </c>
      <c r="J16" s="33">
        <v>5</v>
      </c>
      <c r="K16" s="35">
        <v>0</v>
      </c>
      <c r="L16" s="35">
        <v>0</v>
      </c>
      <c r="M16" s="36">
        <f t="shared" si="1"/>
        <v>10</v>
      </c>
      <c r="N16" s="37">
        <f>G16/(M16-L16)*100</f>
        <v>40</v>
      </c>
      <c r="O16" s="38">
        <v>0</v>
      </c>
      <c r="P16" s="39">
        <v>0</v>
      </c>
      <c r="Q16" s="39">
        <f t="shared" si="3"/>
        <v>10</v>
      </c>
      <c r="R16" s="38">
        <f t="shared" si="2"/>
        <v>8</v>
      </c>
      <c r="S16" s="38">
        <v>500</v>
      </c>
      <c r="T16" s="40">
        <v>700</v>
      </c>
    </row>
    <row r="17" spans="2:20" ht="13.5" thickBot="1">
      <c r="B17" s="25" t="s">
        <v>36</v>
      </c>
      <c r="C17" s="26">
        <f t="shared" ref="C17:M17" si="4">SUM(C8:C16)</f>
        <v>541</v>
      </c>
      <c r="D17" s="26">
        <f t="shared" si="4"/>
        <v>401</v>
      </c>
      <c r="E17" s="26">
        <f t="shared" si="4"/>
        <v>144</v>
      </c>
      <c r="F17" s="27">
        <f t="shared" si="4"/>
        <v>1086</v>
      </c>
      <c r="G17" s="26">
        <f t="shared" si="4"/>
        <v>333</v>
      </c>
      <c r="H17" s="26">
        <f t="shared" si="4"/>
        <v>7</v>
      </c>
      <c r="I17" s="26">
        <f t="shared" si="4"/>
        <v>17</v>
      </c>
      <c r="J17" s="26">
        <f t="shared" si="4"/>
        <v>81</v>
      </c>
      <c r="K17" s="28">
        <f>SUM(K8:K16)</f>
        <v>10</v>
      </c>
      <c r="L17" s="28">
        <f>SUM(L8:L16)</f>
        <v>67</v>
      </c>
      <c r="M17" s="28">
        <f t="shared" si="4"/>
        <v>515</v>
      </c>
      <c r="N17" s="29">
        <f>G17/(M17-L17)*100</f>
        <v>74.330357142857139</v>
      </c>
      <c r="O17" s="26">
        <f t="shared" ref="O17:T17" si="5">SUM(O8:O16)</f>
        <v>24</v>
      </c>
      <c r="P17" s="27">
        <f t="shared" si="5"/>
        <v>5</v>
      </c>
      <c r="Q17" s="27">
        <f t="shared" si="5"/>
        <v>544</v>
      </c>
      <c r="R17" s="26">
        <f t="shared" si="5"/>
        <v>542</v>
      </c>
      <c r="S17" s="26">
        <f t="shared" si="5"/>
        <v>41994</v>
      </c>
      <c r="T17" s="30">
        <f t="shared" si="5"/>
        <v>17528</v>
      </c>
    </row>
    <row r="18" spans="2:20" ht="15.75">
      <c r="B18" s="52" t="s">
        <v>37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4"/>
    </row>
    <row r="19" spans="2:20" ht="15" customHeight="1">
      <c r="B19" s="32" t="s">
        <v>26</v>
      </c>
      <c r="C19" s="33">
        <v>333</v>
      </c>
      <c r="D19" s="33">
        <v>319</v>
      </c>
      <c r="E19" s="33">
        <v>63</v>
      </c>
      <c r="F19" s="34">
        <f t="shared" ref="F19:F25" si="6">SUM(C19:E19)</f>
        <v>715</v>
      </c>
      <c r="G19" s="33">
        <v>320</v>
      </c>
      <c r="H19" s="33">
        <v>9</v>
      </c>
      <c r="I19" s="33">
        <v>5</v>
      </c>
      <c r="J19" s="33">
        <v>59</v>
      </c>
      <c r="K19" s="35">
        <v>8</v>
      </c>
      <c r="L19" s="35">
        <f>48+23</f>
        <v>71</v>
      </c>
      <c r="M19" s="36">
        <f t="shared" ref="M19:M25" si="7">SUM(G19:L19)</f>
        <v>472</v>
      </c>
      <c r="N19" s="42">
        <f t="shared" ref="N19:N26" si="8">G19/(M19-L19)</f>
        <v>0.79800498753117211</v>
      </c>
      <c r="O19" s="38">
        <v>15</v>
      </c>
      <c r="P19" s="39">
        <v>2</v>
      </c>
      <c r="Q19" s="39">
        <f>M19+O19+P19</f>
        <v>489</v>
      </c>
      <c r="R19" s="38">
        <f t="shared" ref="R19:R25" si="9" xml:space="preserve"> F19-Q19</f>
        <v>226</v>
      </c>
      <c r="S19" s="38">
        <v>50954</v>
      </c>
      <c r="T19" s="40">
        <v>31675</v>
      </c>
    </row>
    <row r="20" spans="2:20" ht="15" customHeight="1">
      <c r="B20" s="3" t="s">
        <v>27</v>
      </c>
      <c r="C20" s="4">
        <v>15</v>
      </c>
      <c r="D20" s="4">
        <v>14</v>
      </c>
      <c r="E20" s="4">
        <v>6</v>
      </c>
      <c r="F20" s="5">
        <f t="shared" si="6"/>
        <v>35</v>
      </c>
      <c r="G20" s="4">
        <v>13</v>
      </c>
      <c r="H20" s="4">
        <v>0</v>
      </c>
      <c r="I20" s="4">
        <v>1</v>
      </c>
      <c r="J20" s="4">
        <v>3</v>
      </c>
      <c r="K20" s="6">
        <v>1</v>
      </c>
      <c r="L20" s="6">
        <v>2</v>
      </c>
      <c r="M20" s="7">
        <f t="shared" si="7"/>
        <v>20</v>
      </c>
      <c r="N20" s="8">
        <f t="shared" si="8"/>
        <v>0.72222222222222221</v>
      </c>
      <c r="O20" s="9">
        <v>1</v>
      </c>
      <c r="P20" s="10">
        <v>0</v>
      </c>
      <c r="Q20" s="10">
        <f t="shared" ref="Q20:Q25" si="10">M20+O20+P20</f>
        <v>21</v>
      </c>
      <c r="R20" s="9">
        <f t="shared" si="9"/>
        <v>14</v>
      </c>
      <c r="S20" s="4">
        <v>1405</v>
      </c>
      <c r="T20" s="11">
        <v>100</v>
      </c>
    </row>
    <row r="21" spans="2:20" ht="15" customHeight="1">
      <c r="B21" s="32" t="s">
        <v>28</v>
      </c>
      <c r="C21" s="33">
        <v>2</v>
      </c>
      <c r="D21" s="33">
        <v>0</v>
      </c>
      <c r="E21" s="33">
        <v>0</v>
      </c>
      <c r="F21" s="34">
        <f t="shared" si="6"/>
        <v>2</v>
      </c>
      <c r="G21" s="33">
        <v>0</v>
      </c>
      <c r="H21" s="33">
        <v>0</v>
      </c>
      <c r="I21" s="33">
        <v>0</v>
      </c>
      <c r="J21" s="33">
        <v>2</v>
      </c>
      <c r="K21" s="35">
        <v>0</v>
      </c>
      <c r="L21" s="35">
        <v>0</v>
      </c>
      <c r="M21" s="36">
        <f t="shared" si="7"/>
        <v>2</v>
      </c>
      <c r="N21" s="42">
        <f t="shared" si="8"/>
        <v>0</v>
      </c>
      <c r="O21" s="38">
        <v>0</v>
      </c>
      <c r="P21" s="39">
        <v>0</v>
      </c>
      <c r="Q21" s="39">
        <f t="shared" si="10"/>
        <v>2</v>
      </c>
      <c r="R21" s="38">
        <f t="shared" si="9"/>
        <v>0</v>
      </c>
      <c r="S21" s="38">
        <v>0</v>
      </c>
      <c r="T21" s="40">
        <v>0</v>
      </c>
    </row>
    <row r="22" spans="2:20" ht="15" customHeight="1">
      <c r="B22" s="3" t="s">
        <v>29</v>
      </c>
      <c r="C22" s="4">
        <v>5</v>
      </c>
      <c r="D22" s="4">
        <v>2</v>
      </c>
      <c r="E22" s="4">
        <v>1</v>
      </c>
      <c r="F22" s="5">
        <f t="shared" si="6"/>
        <v>8</v>
      </c>
      <c r="G22" s="4">
        <v>2</v>
      </c>
      <c r="H22" s="4">
        <v>0</v>
      </c>
      <c r="I22" s="4">
        <v>4</v>
      </c>
      <c r="J22" s="4">
        <v>0</v>
      </c>
      <c r="K22" s="6">
        <v>0</v>
      </c>
      <c r="L22" s="6">
        <v>0</v>
      </c>
      <c r="M22" s="7">
        <f t="shared" si="7"/>
        <v>6</v>
      </c>
      <c r="N22" s="8">
        <f t="shared" si="8"/>
        <v>0.33333333333333331</v>
      </c>
      <c r="O22" s="9">
        <v>0</v>
      </c>
      <c r="P22" s="10">
        <v>0</v>
      </c>
      <c r="Q22" s="10">
        <f t="shared" si="10"/>
        <v>6</v>
      </c>
      <c r="R22" s="9">
        <f t="shared" si="9"/>
        <v>2</v>
      </c>
      <c r="S22" s="4">
        <v>310</v>
      </c>
      <c r="T22" s="11">
        <v>2000</v>
      </c>
    </row>
    <row r="23" spans="2:20" ht="15" customHeight="1">
      <c r="B23" s="32" t="s">
        <v>32</v>
      </c>
      <c r="C23" s="33">
        <v>17</v>
      </c>
      <c r="D23" s="33">
        <v>23</v>
      </c>
      <c r="E23" s="33">
        <v>7</v>
      </c>
      <c r="F23" s="34">
        <f t="shared" si="6"/>
        <v>47</v>
      </c>
      <c r="G23" s="33">
        <v>14</v>
      </c>
      <c r="H23" s="33">
        <v>4</v>
      </c>
      <c r="I23" s="33">
        <v>1</v>
      </c>
      <c r="J23" s="33">
        <v>3</v>
      </c>
      <c r="K23" s="35">
        <v>0</v>
      </c>
      <c r="L23" s="35">
        <f>1+2</f>
        <v>3</v>
      </c>
      <c r="M23" s="36">
        <f t="shared" si="7"/>
        <v>25</v>
      </c>
      <c r="N23" s="42">
        <f t="shared" si="8"/>
        <v>0.63636363636363635</v>
      </c>
      <c r="O23" s="38">
        <v>8</v>
      </c>
      <c r="P23" s="39">
        <v>0</v>
      </c>
      <c r="Q23" s="39">
        <f t="shared" si="10"/>
        <v>33</v>
      </c>
      <c r="R23" s="38">
        <f t="shared" si="9"/>
        <v>14</v>
      </c>
      <c r="S23" s="38">
        <v>550</v>
      </c>
      <c r="T23" s="40">
        <v>495</v>
      </c>
    </row>
    <row r="24" spans="2:20" ht="15" customHeight="1">
      <c r="B24" s="12" t="s">
        <v>33</v>
      </c>
      <c r="C24" s="13">
        <v>16</v>
      </c>
      <c r="D24" s="13">
        <v>21</v>
      </c>
      <c r="E24" s="13">
        <v>0</v>
      </c>
      <c r="F24" s="14">
        <f t="shared" si="6"/>
        <v>37</v>
      </c>
      <c r="G24" s="13">
        <v>0</v>
      </c>
      <c r="H24" s="13">
        <v>0</v>
      </c>
      <c r="I24" s="13">
        <v>0</v>
      </c>
      <c r="J24" s="13">
        <v>11</v>
      </c>
      <c r="K24" s="15">
        <v>0</v>
      </c>
      <c r="L24" s="15">
        <v>0</v>
      </c>
      <c r="M24" s="7">
        <f t="shared" si="7"/>
        <v>11</v>
      </c>
      <c r="N24" s="8">
        <f t="shared" si="8"/>
        <v>0</v>
      </c>
      <c r="O24" s="9">
        <v>8</v>
      </c>
      <c r="P24" s="10">
        <v>0</v>
      </c>
      <c r="Q24" s="10">
        <f t="shared" si="10"/>
        <v>19</v>
      </c>
      <c r="R24" s="9">
        <f t="shared" si="9"/>
        <v>18</v>
      </c>
      <c r="S24" s="9">
        <v>20</v>
      </c>
      <c r="T24" s="16">
        <v>1370</v>
      </c>
    </row>
    <row r="25" spans="2:20" ht="15" customHeight="1">
      <c r="B25" s="32" t="s">
        <v>34</v>
      </c>
      <c r="C25" s="33">
        <v>21</v>
      </c>
      <c r="D25" s="33">
        <v>16</v>
      </c>
      <c r="E25" s="33">
        <v>2</v>
      </c>
      <c r="F25" s="34">
        <f t="shared" si="6"/>
        <v>39</v>
      </c>
      <c r="G25" s="33">
        <v>18</v>
      </c>
      <c r="H25" s="33">
        <v>0</v>
      </c>
      <c r="I25" s="33">
        <v>2</v>
      </c>
      <c r="J25" s="33">
        <v>2</v>
      </c>
      <c r="K25" s="35">
        <v>0</v>
      </c>
      <c r="L25" s="35">
        <f>2+1</f>
        <v>3</v>
      </c>
      <c r="M25" s="36">
        <f t="shared" si="7"/>
        <v>25</v>
      </c>
      <c r="N25" s="42">
        <f t="shared" si="8"/>
        <v>0.81818181818181823</v>
      </c>
      <c r="O25" s="38">
        <v>0</v>
      </c>
      <c r="P25" s="39">
        <v>1</v>
      </c>
      <c r="Q25" s="39">
        <f t="shared" si="10"/>
        <v>26</v>
      </c>
      <c r="R25" s="38">
        <f t="shared" si="9"/>
        <v>13</v>
      </c>
      <c r="S25" s="38">
        <v>1588</v>
      </c>
      <c r="T25" s="40">
        <v>305</v>
      </c>
    </row>
    <row r="26" spans="2:20" ht="17.25" customHeight="1" thickBot="1">
      <c r="B26" s="25" t="s">
        <v>36</v>
      </c>
      <c r="C26" s="26">
        <f t="shared" ref="C26:M26" si="11">SUM(C19:C25)</f>
        <v>409</v>
      </c>
      <c r="D26" s="26">
        <f t="shared" si="11"/>
        <v>395</v>
      </c>
      <c r="E26" s="26">
        <f t="shared" si="11"/>
        <v>79</v>
      </c>
      <c r="F26" s="27">
        <f t="shared" si="11"/>
        <v>883</v>
      </c>
      <c r="G26" s="26">
        <f t="shared" si="11"/>
        <v>367</v>
      </c>
      <c r="H26" s="26">
        <f t="shared" si="11"/>
        <v>13</v>
      </c>
      <c r="I26" s="26">
        <f t="shared" si="11"/>
        <v>13</v>
      </c>
      <c r="J26" s="26">
        <f t="shared" si="11"/>
        <v>80</v>
      </c>
      <c r="K26" s="28">
        <f t="shared" si="11"/>
        <v>9</v>
      </c>
      <c r="L26" s="28">
        <f t="shared" si="11"/>
        <v>79</v>
      </c>
      <c r="M26" s="28">
        <f t="shared" si="11"/>
        <v>561</v>
      </c>
      <c r="N26" s="31">
        <f t="shared" si="8"/>
        <v>0.7614107883817427</v>
      </c>
      <c r="O26" s="26">
        <f t="shared" ref="O26:T26" si="12">SUM(O19:O25)</f>
        <v>32</v>
      </c>
      <c r="P26" s="27">
        <f t="shared" si="12"/>
        <v>3</v>
      </c>
      <c r="Q26" s="27">
        <f t="shared" si="12"/>
        <v>596</v>
      </c>
      <c r="R26" s="26">
        <f t="shared" si="12"/>
        <v>287</v>
      </c>
      <c r="S26" s="26">
        <f t="shared" si="12"/>
        <v>54827</v>
      </c>
      <c r="T26" s="30">
        <f t="shared" si="12"/>
        <v>35945</v>
      </c>
    </row>
    <row r="27" spans="2:20" ht="18" customHeight="1"/>
    <row r="28" spans="2:20" s="17" customFormat="1" ht="17.25" customHeight="1"/>
    <row r="29" spans="2:20" ht="18.75" customHeight="1"/>
    <row r="30" spans="2:20" ht="15" customHeight="1"/>
    <row r="31" spans="2:20" ht="15" customHeight="1"/>
    <row r="32" spans="2:20" ht="15" customHeight="1"/>
    <row r="33" spans="7:7" ht="15" customHeight="1"/>
    <row r="34" spans="7:7" ht="15" customHeight="1"/>
    <row r="35" spans="7:7" ht="15" customHeight="1"/>
    <row r="36" spans="7:7" ht="15" customHeight="1"/>
    <row r="39" spans="7:7">
      <c r="G39" s="18"/>
    </row>
  </sheetData>
  <mergeCells count="23">
    <mergeCell ref="B18:T18"/>
    <mergeCell ref="B7:T7"/>
    <mergeCell ref="O1:P1"/>
    <mergeCell ref="S1:T1"/>
    <mergeCell ref="B2:T2"/>
    <mergeCell ref="B4:B6"/>
    <mergeCell ref="C4:C6"/>
    <mergeCell ref="D4:E4"/>
    <mergeCell ref="F4:F6"/>
    <mergeCell ref="G4:M4"/>
    <mergeCell ref="N4:N6"/>
    <mergeCell ref="L5:L6"/>
    <mergeCell ref="M5:M6"/>
    <mergeCell ref="O4:P5"/>
    <mergeCell ref="Q4:Q6"/>
    <mergeCell ref="R4:R6"/>
    <mergeCell ref="S4:T5"/>
    <mergeCell ref="D5:D6"/>
    <mergeCell ref="E5:E6"/>
    <mergeCell ref="G5:G6"/>
    <mergeCell ref="H5:H6"/>
    <mergeCell ref="I5:J5"/>
    <mergeCell ref="K5:K6"/>
  </mergeCells>
  <printOptions horizontalCentered="1"/>
  <pageMargins left="0" right="0" top="0.62992125984251968" bottom="0.55118110236220474" header="0.39370078740157483" footer="0.27559055118110237"/>
  <pageSetup paperSize="9" scale="78" orientation="landscape" horizontalDpi="4294967293" r:id="rId1"/>
  <headerFooter alignWithMargins="0">
    <oddHeader>&amp;L&amp;"Times New Roman,Félkövér"&amp;11NEMZETI ADÓ- ÉS VÁMHIVATAL</oddHeader>
    <oddFooter>&amp;C&amp;11&amp;P/&amp;N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A08E0E-D405-4113-8108-A8905AF0E92C}"/>
</file>

<file path=customXml/itemProps2.xml><?xml version="1.0" encoding="utf-8"?>
<ds:datastoreItem xmlns:ds="http://schemas.openxmlformats.org/officeDocument/2006/customXml" ds:itemID="{36FD7ED4-68F0-49F2-98AB-20D1B6951576}"/>
</file>

<file path=customXml/itemProps3.xml><?xml version="1.0" encoding="utf-8"?>
<ds:datastoreItem xmlns:ds="http://schemas.openxmlformats.org/officeDocument/2006/customXml" ds:itemID="{CB061270-298C-44EA-AA6F-6767033DDF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Dankó Antal</dc:creator>
  <cp:keywords/>
  <dc:description/>
  <cp:lastModifiedBy/>
  <cp:revision/>
  <dcterms:created xsi:type="dcterms:W3CDTF">2017-02-27T13:38:15Z</dcterms:created>
  <dcterms:modified xsi:type="dcterms:W3CDTF">2021-12-15T12:12:12Z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