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16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1\táblák\SZOLG\"/>
    </mc:Choice>
  </mc:AlternateContent>
  <xr:revisionPtr revIDLastSave="0" documentId="11_F0FF0312DC72722BF19049D2629E55CBFFE666C3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SZOLG_2" sheetId="3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Key1" hidden="1">'[1]42. sz. c (2002.) tan.'!#REF!</definedName>
    <definedName name="_Order1" hidden="1">0</definedName>
    <definedName name="_Sort" hidden="1">'[1]42. sz. c (2002.) tan.'!#REF!</definedName>
    <definedName name="akttart">#REF!</definedName>
    <definedName name="akttart2">#REF!</definedName>
    <definedName name="aláírók">#REF!</definedName>
    <definedName name="Az_ismertté_vált_bűncselekmények_statisztikai_adatai_a_NAV_nyomozóhatóságánál">'[2]Táblák címjegyzéke'!#REF!</definedName>
    <definedName name="Bács">[3]Ritának1!$BC$1:$BO$110</definedName>
    <definedName name="Baranya">[3]Ritának1!$AP$1:$BB$110</definedName>
    <definedName name="Békés">[3]Ritának1!$BP$1:$CB$110</definedName>
    <definedName name="Borsod">[3]Ritának1!$CC$1:$CO$110</definedName>
    <definedName name="CC" hidden="1">'[4]42. sz. c (2002.) tan.'!#REF!</definedName>
    <definedName name="ccccc">'[5]V.002-22-30'!$B$2:$B$2</definedName>
    <definedName name="Csongrád">[3]Ritának1!$CP$1:$DB$110</definedName>
    <definedName name="DélBp">#REF!</definedName>
    <definedName name="egy" hidden="1">'[6]Munka 1'!#REF!</definedName>
    <definedName name="ÉszakBp">#REF!</definedName>
    <definedName name="excel">[7]Ritának1!$EP$1:$FB$110</definedName>
    <definedName name="Fejér">[3]Ritának1!$DC$1:$DO$110</definedName>
    <definedName name="Fi">'[8]ellenőrzési kapacitás'!#REF!</definedName>
    <definedName name="fu">'[9]V.011-00-50'!$A$3</definedName>
    <definedName name="FVFbeszamolo4mell" hidden="1">'[10]42. sz. c (2002.) tan.'!#REF!</definedName>
    <definedName name="gh">[11]Ritának!#REF!</definedName>
    <definedName name="GRAFezt">'[8]ellenőrzési kapacitás'!#REF!</definedName>
    <definedName name="grafGyurcsanyhoz">'[8]ellenőrzési kapacitás'!#REF!</definedName>
    <definedName name="Győr">[3]Ritának1!$DP$1:$EB$110</definedName>
    <definedName name="Hajdú">[3]Ritának1!$EC$1:$EO$110</definedName>
    <definedName name="Heves">[3]Ritának1!$EP$1:$FB$110</definedName>
    <definedName name="Hivatal">[3]Ritának1!$C$1:$O$110</definedName>
    <definedName name="igadat">#REF!</definedName>
    <definedName name="jkkoé">#REF!</definedName>
    <definedName name="KAIG">[3]Ritának2!$CC$1:$CO$110</definedName>
    <definedName name="KeletBp">#REF!</definedName>
    <definedName name="kiug" hidden="1">[12]összesen!#REF!</definedName>
    <definedName name="Komárom">[3]Ritának1!$FC$1:$FO$110</definedName>
    <definedName name="LL">#REF!</definedName>
    <definedName name="MM">#REF!</definedName>
    <definedName name="NAV_létszámának_alakulása">'[2]Táblák címjegyzéke'!#REF!</definedName>
    <definedName name="netto" hidden="1">'[6]Munka 1'!#REF!</definedName>
    <definedName name="Nógrád">[3]Ritának1!$FP$1:$GB$110</definedName>
    <definedName name="Oktatás">[3]Ritának1!$AC$1:$AO$110</definedName>
    <definedName name="OLL">#REF!</definedName>
    <definedName name="OPO">[13]Ritának2!$P$1:$AB$110</definedName>
    <definedName name="összes">#REF!</definedName>
    <definedName name="Pest">[14]Ritának!#REF!</definedName>
    <definedName name="ppest">[14]Ritának!#REF!</definedName>
    <definedName name="sasasas" hidden="1">'[15]42. sz. c (2002.) tan.'!#REF!</definedName>
    <definedName name="sdASAn" hidden="1">'[15]42. sz. c (2002.) tan.'!#REF!</definedName>
    <definedName name="Somogy">[14]Ritának!#REF!</definedName>
    <definedName name="sorok_azonÖsszes_ell_legm_szint">#REF!</definedName>
    <definedName name="Szabolcs">[14]Ritának!#REF!</definedName>
    <definedName name="Szolnok">[14]Ritának!#REF!</definedName>
    <definedName name="SZTADI">[3]Ritának1!$P$1:$AB$110</definedName>
    <definedName name="táblacím">#REF!</definedName>
    <definedName name="Tolna">[14]Ritának!#REF!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4" i="37" l="1"/>
  <c r="X12" i="37"/>
  <c r="Y12" i="37" s="1"/>
  <c r="X11" i="37"/>
  <c r="Y11" i="37" s="1"/>
  <c r="X10" i="37"/>
  <c r="W10" i="37"/>
  <c r="W13" i="37" s="1"/>
  <c r="V10" i="37"/>
  <c r="V13" i="37" s="1"/>
  <c r="U10" i="37"/>
  <c r="U13" i="37" s="1"/>
  <c r="T10" i="37"/>
  <c r="T13" i="37" s="1"/>
  <c r="S10" i="37"/>
  <c r="S13" i="37" s="1"/>
  <c r="R10" i="37"/>
  <c r="R13" i="37" s="1"/>
  <c r="Q10" i="37"/>
  <c r="Q13" i="37" s="1"/>
  <c r="P10" i="37"/>
  <c r="P13" i="37" s="1"/>
  <c r="O10" i="37"/>
  <c r="O13" i="37" s="1"/>
  <c r="N10" i="37"/>
  <c r="N13" i="37" s="1"/>
  <c r="M10" i="37"/>
  <c r="M13" i="37" s="1"/>
  <c r="L10" i="37"/>
  <c r="L13" i="37" s="1"/>
  <c r="K10" i="37"/>
  <c r="K13" i="37" s="1"/>
  <c r="J10" i="37"/>
  <c r="J13" i="37" s="1"/>
  <c r="I10" i="37"/>
  <c r="I13" i="37" s="1"/>
  <c r="H10" i="37"/>
  <c r="H13" i="37" s="1"/>
  <c r="G10" i="37"/>
  <c r="G13" i="37" s="1"/>
  <c r="F10" i="37"/>
  <c r="F13" i="37" s="1"/>
  <c r="E10" i="37"/>
  <c r="E13" i="37" s="1"/>
  <c r="D10" i="37"/>
  <c r="D13" i="37" s="1"/>
  <c r="C10" i="37"/>
  <c r="C13" i="37" s="1"/>
  <c r="B10" i="37"/>
  <c r="B13" i="37" s="1"/>
  <c r="Y9" i="37"/>
  <c r="Y8" i="37"/>
  <c r="Y7" i="37"/>
  <c r="Y6" i="37"/>
  <c r="X5" i="37"/>
  <c r="Y5" i="37" s="1"/>
  <c r="X4" i="37"/>
  <c r="Y4" i="37" s="1"/>
  <c r="Y3" i="37"/>
  <c r="X13" i="37" l="1"/>
  <c r="Y13" i="37" s="1"/>
  <c r="Y10" i="37"/>
</calcChain>
</file>

<file path=xl/sharedStrings.xml><?xml version="1.0" encoding="utf-8"?>
<sst xmlns="http://schemas.openxmlformats.org/spreadsheetml/2006/main" count="38" uniqueCount="38">
  <si>
    <t>Az adózók száma és belső összetétele 2021. december 31-én, igazgatóságonként</t>
  </si>
  <si>
    <t>Megnevezés</t>
  </si>
  <si>
    <t>Észak-budapesti Adó- és Vámigazgatóság</t>
  </si>
  <si>
    <t>Kelet-budapesti Adó- és Vámigazgatóság</t>
  </si>
  <si>
    <t>Dél-budapesti Adó- és Vámigazgatóság</t>
  </si>
  <si>
    <t>Pest Megyei Adó- és Vámigazgatóság</t>
  </si>
  <si>
    <t>Borsod-Abaúj-Zemplén Megyei Adó- és Vámigazgatóság</t>
  </si>
  <si>
    <t>Heves Megyei Adó- és Vámigazgatóság</t>
  </si>
  <si>
    <t>Nógrád Megyei Adó- és Vámigazgatóság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</si>
  <si>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</si>
  <si>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</si>
  <si>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</si>
  <si>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</si>
  <si>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</si>
  <si>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Csongrád - Csanád Megyei Adó- és Vámigazgatóság</t>
  </si>
  <si>
    <t>Győr-Moson-Sopron Megyei Adó- és Vámigazgatóság</t>
  </si>
  <si>
    <t>Vas Megyei Adó- és Vámigazgatóság</t>
  </si>
  <si>
    <t>Zala Megyei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</si>
  <si>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</si>
  <si>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</si>
  <si>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</si>
  <si>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</si>
  <si>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</si>
  <si>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</si>
  <si>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Kemelt Adózók Adó- és Vámigazgatósága + kizárólagos ill. szakterület</t>
  </si>
  <si>
    <t>Országos összesen</t>
  </si>
  <si>
    <t>Gazdálkodó szervezetek</t>
  </si>
  <si>
    <t>melyekből: - korlátolt felelősségű társaság</t>
  </si>
  <si>
    <t xml:space="preserve">                    - részvénytársaság</t>
  </si>
  <si>
    <t xml:space="preserve">                    - betéti társaság</t>
  </si>
  <si>
    <t xml:space="preserve">                    - költségvetési szervek </t>
  </si>
  <si>
    <t>Egyéni vállalkozók</t>
  </si>
  <si>
    <t>Önálló tevékenységet folytató magánszemélyek</t>
  </si>
  <si>
    <t>Összes működő adóalany</t>
  </si>
  <si>
    <t>Technikai megszűnt</t>
  </si>
  <si>
    <t>Véglegesen megszűnt</t>
  </si>
  <si>
    <t>Mindösszesen</t>
  </si>
  <si>
    <t>Felszámolás, végelszámolás és csődeljárás alatt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</si>
</sst>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0"/>
      <color theme="1"/>
      <name val="Times New Roman"/>
      <family val="1"/>
      <charset val="238"/>
    </font>
    <font>
      <sz val="12"/>
      <color indexed="12"/>
      <name val="Times New Roman CE"/>
      <charset val="238"/>
    </font>
    <font>
      <b/>
      <sz val="10"/>
      <name val="Times New Roman CE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8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3" fillId="0" borderId="0"/>
    <xf numFmtId="0" fontId="14" fillId="0" borderId="0"/>
    <xf numFmtId="0" fontId="1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9" fillId="0" borderId="0"/>
    <xf numFmtId="0" fontId="1" fillId="0" borderId="0"/>
    <xf numFmtId="9" fontId="8" fillId="0" borderId="0" applyFont="0" applyFill="0" applyBorder="0" applyAlignment="0" applyProtection="0"/>
    <xf numFmtId="0" fontId="18" fillId="0" borderId="0"/>
    <xf numFmtId="0" fontId="1" fillId="0" borderId="0"/>
  </cellStyleXfs>
  <cellXfs count="26">
    <xf numFmtId="0" fontId="0" fillId="0" borderId="0" xfId="0"/>
    <xf numFmtId="0" fontId="2" fillId="0" borderId="0" xfId="1"/>
    <xf numFmtId="0" fontId="7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3" fontId="5" fillId="0" borderId="3" xfId="1" applyNumberFormat="1" applyFont="1" applyBorder="1" applyAlignment="1">
      <alignment vertical="center"/>
    </xf>
    <xf numFmtId="0" fontId="4" fillId="0" borderId="4" xfId="1" applyFont="1" applyBorder="1" applyAlignment="1">
      <alignment vertical="center" wrapText="1"/>
    </xf>
    <xf numFmtId="3" fontId="5" fillId="0" borderId="4" xfId="1" applyNumberFormat="1" applyFont="1" applyBorder="1" applyAlignment="1">
      <alignment vertical="center"/>
    </xf>
    <xf numFmtId="0" fontId="4" fillId="0" borderId="2" xfId="1" applyFont="1" applyBorder="1" applyAlignment="1">
      <alignment vertical="center" wrapText="1"/>
    </xf>
    <xf numFmtId="0" fontId="4" fillId="0" borderId="4" xfId="1" applyFont="1" applyBorder="1" applyAlignment="1">
      <alignment vertical="center"/>
    </xf>
    <xf numFmtId="3" fontId="5" fillId="0" borderId="5" xfId="1" applyNumberFormat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3" fontId="5" fillId="0" borderId="8" xfId="1" applyNumberFormat="1" applyFont="1" applyBorder="1" applyAlignment="1">
      <alignment vertical="center"/>
    </xf>
    <xf numFmtId="0" fontId="17" fillId="2" borderId="1" xfId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vertical="center"/>
    </xf>
    <xf numFmtId="3" fontId="6" fillId="2" borderId="6" xfId="1" applyNumberFormat="1" applyFont="1" applyFill="1" applyBorder="1" applyAlignment="1">
      <alignment vertical="center"/>
    </xf>
    <xf numFmtId="3" fontId="17" fillId="2" borderId="6" xfId="1" applyNumberFormat="1" applyFont="1" applyFill="1" applyBorder="1" applyAlignment="1">
      <alignment vertical="center"/>
    </xf>
    <xf numFmtId="3" fontId="5" fillId="0" borderId="0" xfId="1" applyNumberFormat="1" applyFont="1" applyAlignment="1">
      <alignment vertical="center"/>
    </xf>
    <xf numFmtId="0" fontId="5" fillId="0" borderId="0" xfId="1" applyFont="1"/>
    <xf numFmtId="3" fontId="5" fillId="0" borderId="7" xfId="1" applyNumberFormat="1" applyFont="1" applyBorder="1" applyAlignment="1">
      <alignment vertical="center"/>
    </xf>
    <xf numFmtId="3" fontId="15" fillId="0" borderId="9" xfId="1" applyNumberFormat="1" applyFont="1" applyBorder="1"/>
    <xf numFmtId="3" fontId="15" fillId="0" borderId="4" xfId="1" applyNumberFormat="1" applyFont="1" applyBorder="1"/>
    <xf numFmtId="3" fontId="15" fillId="0" borderId="10" xfId="1" applyNumberFormat="1" applyFont="1" applyBorder="1"/>
    <xf numFmtId="3" fontId="2" fillId="0" borderId="0" xfId="1" applyNumberFormat="1"/>
    <xf numFmtId="0" fontId="17" fillId="2" borderId="1" xfId="1" applyFont="1" applyFill="1" applyBorder="1" applyAlignment="1">
      <alignment vertical="center"/>
    </xf>
    <xf numFmtId="0" fontId="3" fillId="0" borderId="0" xfId="1" applyFont="1" applyAlignment="1">
      <alignment horizontal="center"/>
    </xf>
  </cellXfs>
  <cellStyles count="21">
    <cellStyle name="Hivatkozás 2" xfId="13" xr:uid="{00000000-0005-0000-0000-000000000000}"/>
    <cellStyle name="Norma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5" xr:uid="{00000000-0005-0000-0000-000005000000}"/>
    <cellStyle name="Normál 14" xfId="20" xr:uid="{00000000-0005-0000-0000-000006000000}"/>
    <cellStyle name="Normál 15" xfId="9" xr:uid="{00000000-0005-0000-0000-000007000000}"/>
    <cellStyle name="Normál 2" xfId="1" xr:uid="{00000000-0005-0000-0000-000008000000}"/>
    <cellStyle name="Normál 2 2" xfId="8" xr:uid="{00000000-0005-0000-0000-000009000000}"/>
    <cellStyle name="Normál 2 2 2" xfId="11" xr:uid="{00000000-0005-0000-0000-00000A000000}"/>
    <cellStyle name="Normál 2 3" xfId="10" xr:uid="{00000000-0005-0000-0000-00000B000000}"/>
    <cellStyle name="Normál 2 4" xfId="14" xr:uid="{00000000-0005-0000-0000-00000C000000}"/>
    <cellStyle name="Normál 3" xfId="2" xr:uid="{00000000-0005-0000-0000-00000D000000}"/>
    <cellStyle name="Normál 3 2" xfId="16" xr:uid="{00000000-0005-0000-0000-00000E000000}"/>
    <cellStyle name="Normál 3 2 2 2 2" xfId="4" xr:uid="{00000000-0005-0000-0000-00000F000000}"/>
    <cellStyle name="Normál 4" xfId="19" xr:uid="{00000000-0005-0000-0000-000010000000}"/>
    <cellStyle name="Normál 5" xfId="17" xr:uid="{00000000-0005-0000-0000-000011000000}"/>
    <cellStyle name="Normál 9" xfId="5" xr:uid="{00000000-0005-0000-0000-000012000000}"/>
    <cellStyle name="Százalék 2" xfId="12" xr:uid="{00000000-0005-0000-0000-000013000000}"/>
    <cellStyle name="Százalék 3" xfId="18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SZAMOLO\2021\3_2021%20I_III%20n&#233;v\T&#225;bl&#225;zatok\NAV_2021.I-III.n&#233;v_tev_t&#225;bl&#225;k%20h&#225;tral&#233;k%20m&#243;dos&#237;tva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áblák címjegyzéke"/>
      <sheetName val="1.nettó bevétel - támogatás"/>
      <sheetName val="2.behajtás-végrehajtás"/>
      <sheetName val="3. elektr.árverések"/>
      <sheetName val="4. összes hátralék összege"/>
      <sheetName val="5. összes hátralék-ok dbszá"/>
      <sheetName val="6 .Műk hátralék összege ig-ként"/>
      <sheetName val="7.Műk hátr-ok száma ig-ként"/>
      <sheetName val="8.köztartozás"/>
      <sheetName val="9. Tájékoztatás"/>
      <sheetName val="10.adósz.alanyok"/>
      <sheetName val="11. Jövedéki_érvényes eng."/>
      <sheetName val="12. Ügyféltájékoztatás "/>
      <sheetName val="13. Ügyfélszolg."/>
      <sheetName val="14.Bevallások"/>
      <sheetName val="15. Jövedéki bevallások"/>
      <sheetName val="16. Vámeljárások"/>
      <sheetName val="17.Fiz. kedvezmény"/>
      <sheetName val="18.rendszerek döntései"/>
      <sheetName val="19. Adószakmai ellenőrzések"/>
      <sheetName val="20. Ellenőrzési szakterület"/>
      <sheetName val="21. Jövedéki adóellenőrz.jogs. "/>
      <sheetName val="22. Jövedéki_lefoglalások"/>
      <sheetName val="23. Vám_áruáteng.ell."/>
      <sheetName val="24. Reg.adó eljárás"/>
      <sheetName val="25. Rendészet"/>
      <sheetName val="26. EKAER"/>
      <sheetName val="27. Felszámolás"/>
      <sheetName val="28. Elsőfokú érdemi döntések"/>
      <sheetName val="29. Büntetőfeljelentések"/>
      <sheetName val="30. Nyomozások"/>
      <sheetName val="31. Fellebb. jogorvoslat"/>
      <sheetName val="32. Közig.perek "/>
      <sheetName val="33. Felülvizsg.perek"/>
      <sheetName val="34. Vezetői jogorvoslat"/>
      <sheetName val="35. Ell.határidőhossz."/>
      <sheetName val="36. Polg.perek "/>
      <sheetName val="37. Iratforgalom"/>
      <sheetName val="38. NAV létszám"/>
      <sheetName val="39. Képz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AB16"/>
  <sheetViews>
    <sheetView tabSelected="1" zoomScale="80" zoomScaleNormal="80" workbookViewId="0">
      <pane xSplit="1" topLeftCell="B1" activePane="topRight" state="frozen"/>
      <selection pane="topRight" sqref="A1:Y1"/>
    </sheetView>
  </sheetViews>
  <sheetFormatPr defaultColWidth="8.75" defaultRowHeight="12.75"/>
  <cols>
    <col min="1" max="1" width="35.5" style="1" customWidth="1"/>
    <col min="2" max="25" width="17.25" style="1" customWidth="1"/>
    <col min="26" max="16384" width="8.75" style="1"/>
  </cols>
  <sheetData>
    <row r="1" spans="1:28" ht="16.5" thickBo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8" ht="72.75" customHeight="1">
      <c r="A2" s="24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3" t="s">
        <v>22</v>
      </c>
      <c r="W2" s="13" t="s">
        <v>23</v>
      </c>
      <c r="X2" s="13" t="s">
        <v>24</v>
      </c>
      <c r="Y2" s="13" t="s">
        <v>25</v>
      </c>
    </row>
    <row r="3" spans="1:28" ht="26.1" customHeight="1">
      <c r="A3" s="3" t="s">
        <v>26</v>
      </c>
      <c r="B3" s="4">
        <v>83076</v>
      </c>
      <c r="C3" s="4">
        <v>87725</v>
      </c>
      <c r="D3" s="4">
        <v>74474</v>
      </c>
      <c r="E3" s="4">
        <v>94053</v>
      </c>
      <c r="F3" s="4">
        <v>26242</v>
      </c>
      <c r="G3" s="4">
        <v>13129</v>
      </c>
      <c r="H3" s="4">
        <v>7386</v>
      </c>
      <c r="I3" s="4">
        <v>24338</v>
      </c>
      <c r="J3" s="4">
        <v>13169</v>
      </c>
      <c r="K3" s="4">
        <v>20534</v>
      </c>
      <c r="L3" s="4">
        <v>24880</v>
      </c>
      <c r="M3" s="4">
        <v>11707</v>
      </c>
      <c r="N3" s="4">
        <v>21511</v>
      </c>
      <c r="O3" s="4">
        <v>26462</v>
      </c>
      <c r="P3" s="4">
        <v>12764</v>
      </c>
      <c r="Q3" s="4">
        <v>14674</v>
      </c>
      <c r="R3" s="4">
        <v>21386</v>
      </c>
      <c r="S3" s="4">
        <v>16257</v>
      </c>
      <c r="T3" s="4">
        <v>18325</v>
      </c>
      <c r="U3" s="4">
        <v>21679</v>
      </c>
      <c r="V3" s="4">
        <v>15419</v>
      </c>
      <c r="W3" s="4">
        <v>10040</v>
      </c>
      <c r="X3" s="4">
        <v>113407</v>
      </c>
      <c r="Y3" s="4">
        <f>SUM(B3:X3)</f>
        <v>772637</v>
      </c>
      <c r="AA3" s="17"/>
      <c r="AB3" s="17"/>
    </row>
    <row r="4" spans="1:28" ht="26.1" customHeight="1">
      <c r="A4" s="5" t="s">
        <v>27</v>
      </c>
      <c r="B4" s="6">
        <v>52992</v>
      </c>
      <c r="C4" s="6">
        <v>59309</v>
      </c>
      <c r="D4" s="6">
        <v>46700</v>
      </c>
      <c r="E4" s="6">
        <v>61192</v>
      </c>
      <c r="F4" s="6">
        <v>13030</v>
      </c>
      <c r="G4" s="6">
        <v>6636</v>
      </c>
      <c r="H4" s="6">
        <v>3279</v>
      </c>
      <c r="I4" s="6">
        <v>13314</v>
      </c>
      <c r="J4" s="6">
        <v>6930</v>
      </c>
      <c r="K4" s="6">
        <v>11216</v>
      </c>
      <c r="L4" s="6">
        <v>14247</v>
      </c>
      <c r="M4" s="6">
        <v>5667</v>
      </c>
      <c r="N4" s="6">
        <v>11081</v>
      </c>
      <c r="O4" s="6">
        <v>14515</v>
      </c>
      <c r="P4" s="6">
        <v>6348</v>
      </c>
      <c r="Q4" s="6">
        <v>7030</v>
      </c>
      <c r="R4" s="6">
        <v>11988</v>
      </c>
      <c r="S4" s="6">
        <v>9186</v>
      </c>
      <c r="T4" s="6">
        <v>9352</v>
      </c>
      <c r="U4" s="6">
        <v>10595</v>
      </c>
      <c r="V4" s="6">
        <v>7598</v>
      </c>
      <c r="W4" s="6">
        <v>4908</v>
      </c>
      <c r="X4" s="6">
        <f>372+15</f>
        <v>387</v>
      </c>
      <c r="Y4" s="4">
        <f>SUM(B4:X4)</f>
        <v>387500</v>
      </c>
      <c r="AA4" s="17"/>
    </row>
    <row r="5" spans="1:28" ht="26.1" customHeight="1">
      <c r="A5" s="5" t="s">
        <v>28</v>
      </c>
      <c r="B5" s="6">
        <v>2119</v>
      </c>
      <c r="C5" s="6">
        <v>1103</v>
      </c>
      <c r="D5" s="6">
        <v>1307</v>
      </c>
      <c r="E5" s="6">
        <v>801</v>
      </c>
      <c r="F5" s="6">
        <v>186</v>
      </c>
      <c r="G5" s="6">
        <v>68</v>
      </c>
      <c r="H5" s="6">
        <v>51</v>
      </c>
      <c r="I5" s="6">
        <v>197</v>
      </c>
      <c r="J5" s="6">
        <v>79</v>
      </c>
      <c r="K5" s="6">
        <v>102</v>
      </c>
      <c r="L5" s="6">
        <v>217</v>
      </c>
      <c r="M5" s="6">
        <v>76</v>
      </c>
      <c r="N5" s="6">
        <v>195</v>
      </c>
      <c r="O5" s="6">
        <v>163</v>
      </c>
      <c r="P5" s="6">
        <v>52</v>
      </c>
      <c r="Q5" s="6">
        <v>113</v>
      </c>
      <c r="R5" s="6">
        <v>189</v>
      </c>
      <c r="S5" s="6">
        <v>105</v>
      </c>
      <c r="T5" s="6">
        <v>107</v>
      </c>
      <c r="U5" s="6">
        <v>151</v>
      </c>
      <c r="V5" s="6">
        <v>116</v>
      </c>
      <c r="W5" s="6">
        <v>78</v>
      </c>
      <c r="X5" s="6">
        <f>221+10</f>
        <v>231</v>
      </c>
      <c r="Y5" s="4">
        <f t="shared" ref="Y5:Y14" si="0">SUM(B5:X5)</f>
        <v>7806</v>
      </c>
      <c r="AA5" s="17"/>
    </row>
    <row r="6" spans="1:28" ht="26.1" customHeight="1">
      <c r="A6" s="5" t="s">
        <v>29</v>
      </c>
      <c r="B6" s="6">
        <v>11237</v>
      </c>
      <c r="C6" s="6">
        <v>11958</v>
      </c>
      <c r="D6" s="6">
        <v>12201</v>
      </c>
      <c r="E6" s="6">
        <v>18152</v>
      </c>
      <c r="F6" s="6">
        <v>4152</v>
      </c>
      <c r="G6" s="6">
        <v>1975</v>
      </c>
      <c r="H6" s="6">
        <v>992</v>
      </c>
      <c r="I6" s="6">
        <v>4342</v>
      </c>
      <c r="J6" s="6">
        <v>2129</v>
      </c>
      <c r="K6" s="6">
        <v>2859</v>
      </c>
      <c r="L6" s="6">
        <v>4128</v>
      </c>
      <c r="M6" s="6">
        <v>1828</v>
      </c>
      <c r="N6" s="6">
        <v>3380</v>
      </c>
      <c r="O6" s="6">
        <v>4078</v>
      </c>
      <c r="P6" s="6">
        <v>1803</v>
      </c>
      <c r="Q6" s="6">
        <v>2573</v>
      </c>
      <c r="R6" s="6">
        <v>3900</v>
      </c>
      <c r="S6" s="6">
        <v>2510</v>
      </c>
      <c r="T6" s="6">
        <v>2729</v>
      </c>
      <c r="U6" s="6">
        <v>3724</v>
      </c>
      <c r="V6" s="6">
        <v>2232</v>
      </c>
      <c r="W6" s="6">
        <v>1732</v>
      </c>
      <c r="X6" s="6">
        <v>7</v>
      </c>
      <c r="Y6" s="4">
        <f t="shared" si="0"/>
        <v>104621</v>
      </c>
      <c r="AA6" s="17"/>
    </row>
    <row r="7" spans="1:28" ht="26.1" customHeight="1">
      <c r="A7" s="7" t="s">
        <v>30</v>
      </c>
      <c r="B7" s="6">
        <v>285</v>
      </c>
      <c r="C7" s="6">
        <v>272</v>
      </c>
      <c r="D7" s="6">
        <v>260</v>
      </c>
      <c r="E7" s="6">
        <v>1145</v>
      </c>
      <c r="F7" s="6">
        <v>1187</v>
      </c>
      <c r="G7" s="18">
        <v>512</v>
      </c>
      <c r="H7" s="6">
        <v>480</v>
      </c>
      <c r="I7" s="6">
        <v>480</v>
      </c>
      <c r="J7" s="6">
        <v>418</v>
      </c>
      <c r="K7" s="6">
        <v>933</v>
      </c>
      <c r="L7" s="6">
        <v>553</v>
      </c>
      <c r="M7" s="6">
        <v>423</v>
      </c>
      <c r="N7" s="6">
        <v>321</v>
      </c>
      <c r="O7" s="6">
        <v>566</v>
      </c>
      <c r="P7" s="6">
        <v>517</v>
      </c>
      <c r="Q7" s="6">
        <v>629</v>
      </c>
      <c r="R7" s="6">
        <v>469</v>
      </c>
      <c r="S7" s="6">
        <v>368</v>
      </c>
      <c r="T7" s="6">
        <v>631</v>
      </c>
      <c r="U7" s="19">
        <v>902</v>
      </c>
      <c r="V7" s="6">
        <v>712</v>
      </c>
      <c r="W7" s="6">
        <v>417</v>
      </c>
      <c r="X7" s="6">
        <v>150</v>
      </c>
      <c r="Y7" s="4">
        <f t="shared" si="0"/>
        <v>12630</v>
      </c>
      <c r="AA7" s="17"/>
    </row>
    <row r="8" spans="1:28" ht="26.1" customHeight="1">
      <c r="A8" s="8" t="s">
        <v>31</v>
      </c>
      <c r="B8" s="20">
        <v>37970</v>
      </c>
      <c r="C8" s="20">
        <v>42720</v>
      </c>
      <c r="D8" s="20">
        <v>44445</v>
      </c>
      <c r="E8" s="20">
        <v>87411</v>
      </c>
      <c r="F8" s="20">
        <v>25996</v>
      </c>
      <c r="G8" s="20">
        <v>14760</v>
      </c>
      <c r="H8" s="20">
        <v>8736</v>
      </c>
      <c r="I8" s="20">
        <v>30943</v>
      </c>
      <c r="J8" s="20">
        <v>16973</v>
      </c>
      <c r="K8" s="20">
        <v>27390</v>
      </c>
      <c r="L8" s="20">
        <v>28535</v>
      </c>
      <c r="M8" s="20">
        <v>17374</v>
      </c>
      <c r="N8" s="20">
        <v>24854</v>
      </c>
      <c r="O8" s="20">
        <v>30434</v>
      </c>
      <c r="P8" s="20">
        <v>15657</v>
      </c>
      <c r="Q8" s="20">
        <v>17035</v>
      </c>
      <c r="R8" s="20">
        <v>24729</v>
      </c>
      <c r="S8" s="20">
        <v>17134</v>
      </c>
      <c r="T8" s="20">
        <v>23165</v>
      </c>
      <c r="U8" s="21">
        <v>21240</v>
      </c>
      <c r="V8" s="20">
        <v>17226</v>
      </c>
      <c r="W8" s="20">
        <v>11962</v>
      </c>
      <c r="X8" s="20">
        <v>7570</v>
      </c>
      <c r="Y8" s="4">
        <f t="shared" si="0"/>
        <v>594259</v>
      </c>
      <c r="AA8" s="17"/>
    </row>
    <row r="9" spans="1:28" ht="26.1" customHeight="1" thickBot="1">
      <c r="A9" s="3" t="s">
        <v>32</v>
      </c>
      <c r="B9" s="20">
        <v>28100</v>
      </c>
      <c r="C9" s="20">
        <v>23518</v>
      </c>
      <c r="D9" s="20">
        <v>28681</v>
      </c>
      <c r="E9" s="20">
        <v>59429</v>
      </c>
      <c r="F9" s="20">
        <v>31672</v>
      </c>
      <c r="G9" s="20">
        <v>23056</v>
      </c>
      <c r="H9" s="20">
        <v>10667</v>
      </c>
      <c r="I9" s="20">
        <v>49521</v>
      </c>
      <c r="J9" s="20">
        <v>26217</v>
      </c>
      <c r="K9" s="20">
        <v>68945</v>
      </c>
      <c r="L9" s="20">
        <v>51524</v>
      </c>
      <c r="M9" s="20">
        <v>37697</v>
      </c>
      <c r="N9" s="20">
        <v>35615</v>
      </c>
      <c r="O9" s="20">
        <v>28549</v>
      </c>
      <c r="P9" s="20">
        <v>17819</v>
      </c>
      <c r="Q9" s="20">
        <v>23916</v>
      </c>
      <c r="R9" s="20">
        <v>23183</v>
      </c>
      <c r="S9" s="20">
        <v>13686</v>
      </c>
      <c r="T9" s="20">
        <v>20964</v>
      </c>
      <c r="U9" s="22">
        <v>24447</v>
      </c>
      <c r="V9" s="20">
        <v>28931</v>
      </c>
      <c r="W9" s="20">
        <v>16849</v>
      </c>
      <c r="X9" s="20">
        <v>15668</v>
      </c>
      <c r="Y9" s="4">
        <f t="shared" si="0"/>
        <v>688654</v>
      </c>
      <c r="AA9" s="17"/>
    </row>
    <row r="10" spans="1:28" ht="26.1" customHeight="1" thickBot="1">
      <c r="A10" s="14" t="s">
        <v>33</v>
      </c>
      <c r="B10" s="15">
        <f>SUM(B3,B8,B9)</f>
        <v>149146</v>
      </c>
      <c r="C10" s="15">
        <f t="shared" ref="C10:X10" si="1">SUM(C3,C8,C9)</f>
        <v>153963</v>
      </c>
      <c r="D10" s="15">
        <f t="shared" si="1"/>
        <v>147600</v>
      </c>
      <c r="E10" s="15">
        <f t="shared" si="1"/>
        <v>240893</v>
      </c>
      <c r="F10" s="15">
        <f t="shared" si="1"/>
        <v>83910</v>
      </c>
      <c r="G10" s="15">
        <f t="shared" si="1"/>
        <v>50945</v>
      </c>
      <c r="H10" s="15">
        <f t="shared" si="1"/>
        <v>26789</v>
      </c>
      <c r="I10" s="15">
        <f t="shared" si="1"/>
        <v>104802</v>
      </c>
      <c r="J10" s="15">
        <f t="shared" si="1"/>
        <v>56359</v>
      </c>
      <c r="K10" s="15">
        <f t="shared" si="1"/>
        <v>116869</v>
      </c>
      <c r="L10" s="15">
        <f t="shared" si="1"/>
        <v>104939</v>
      </c>
      <c r="M10" s="15">
        <f t="shared" si="1"/>
        <v>66778</v>
      </c>
      <c r="N10" s="15">
        <f t="shared" si="1"/>
        <v>81980</v>
      </c>
      <c r="O10" s="15">
        <f t="shared" si="1"/>
        <v>85445</v>
      </c>
      <c r="P10" s="15">
        <f t="shared" si="1"/>
        <v>46240</v>
      </c>
      <c r="Q10" s="15">
        <f t="shared" si="1"/>
        <v>55625</v>
      </c>
      <c r="R10" s="15">
        <f t="shared" si="1"/>
        <v>69298</v>
      </c>
      <c r="S10" s="15">
        <f t="shared" si="1"/>
        <v>47077</v>
      </c>
      <c r="T10" s="15">
        <f t="shared" si="1"/>
        <v>62454</v>
      </c>
      <c r="U10" s="15">
        <f t="shared" si="1"/>
        <v>67366</v>
      </c>
      <c r="V10" s="15">
        <f t="shared" si="1"/>
        <v>61576</v>
      </c>
      <c r="W10" s="15">
        <f t="shared" si="1"/>
        <v>38851</v>
      </c>
      <c r="X10" s="15">
        <f t="shared" si="1"/>
        <v>136645</v>
      </c>
      <c r="Y10" s="15">
        <f>SUM(B10:X10)</f>
        <v>2055550</v>
      </c>
      <c r="AA10" s="17"/>
    </row>
    <row r="11" spans="1:28" ht="26.1" customHeight="1">
      <c r="A11" s="3" t="s">
        <v>34</v>
      </c>
      <c r="B11" s="6">
        <v>41517</v>
      </c>
      <c r="C11" s="6">
        <v>26830</v>
      </c>
      <c r="D11" s="6">
        <v>28174</v>
      </c>
      <c r="E11" s="6">
        <v>69917</v>
      </c>
      <c r="F11" s="6">
        <v>6286</v>
      </c>
      <c r="G11" s="6">
        <v>2830</v>
      </c>
      <c r="H11" s="6">
        <v>1829</v>
      </c>
      <c r="I11" s="6">
        <v>5974</v>
      </c>
      <c r="J11" s="6">
        <v>5551</v>
      </c>
      <c r="K11" s="6">
        <v>6556</v>
      </c>
      <c r="L11" s="6">
        <v>7797</v>
      </c>
      <c r="M11" s="6">
        <v>2562</v>
      </c>
      <c r="N11" s="6">
        <v>4038</v>
      </c>
      <c r="O11" s="6">
        <v>20382</v>
      </c>
      <c r="P11" s="6">
        <v>8347</v>
      </c>
      <c r="Q11" s="6">
        <v>6528</v>
      </c>
      <c r="R11" s="6">
        <v>5292</v>
      </c>
      <c r="S11" s="6">
        <v>3863</v>
      </c>
      <c r="T11" s="6">
        <v>4663</v>
      </c>
      <c r="U11" s="6">
        <v>4330</v>
      </c>
      <c r="V11" s="6">
        <v>4479</v>
      </c>
      <c r="W11" s="6">
        <v>3600</v>
      </c>
      <c r="X11" s="6">
        <f>5682+47</f>
        <v>5729</v>
      </c>
      <c r="Y11" s="4">
        <f t="shared" si="0"/>
        <v>277074</v>
      </c>
      <c r="AA11" s="17"/>
    </row>
    <row r="12" spans="1:28" ht="26.1" customHeight="1" thickBot="1">
      <c r="A12" s="10" t="s">
        <v>35</v>
      </c>
      <c r="B12" s="9">
        <v>213605</v>
      </c>
      <c r="C12" s="9">
        <v>278850</v>
      </c>
      <c r="D12" s="9">
        <v>257731</v>
      </c>
      <c r="E12" s="9">
        <v>273953</v>
      </c>
      <c r="F12" s="9">
        <v>160494</v>
      </c>
      <c r="G12" s="9">
        <v>88720</v>
      </c>
      <c r="H12" s="9">
        <v>53385</v>
      </c>
      <c r="I12" s="9">
        <v>148445</v>
      </c>
      <c r="J12" s="9">
        <v>103507</v>
      </c>
      <c r="K12" s="9">
        <v>153425</v>
      </c>
      <c r="L12" s="9">
        <v>152460</v>
      </c>
      <c r="M12" s="9">
        <v>117437</v>
      </c>
      <c r="N12" s="9">
        <v>148908</v>
      </c>
      <c r="O12" s="9">
        <v>116989</v>
      </c>
      <c r="P12" s="9">
        <v>67061</v>
      </c>
      <c r="Q12" s="9">
        <v>91805</v>
      </c>
      <c r="R12" s="9">
        <v>127423</v>
      </c>
      <c r="S12" s="9">
        <v>94962</v>
      </c>
      <c r="T12" s="9">
        <v>117234</v>
      </c>
      <c r="U12" s="9">
        <v>134216</v>
      </c>
      <c r="V12" s="9">
        <v>117772</v>
      </c>
      <c r="W12" s="9">
        <v>72851</v>
      </c>
      <c r="X12" s="9">
        <f>18457+318</f>
        <v>18775</v>
      </c>
      <c r="Y12" s="4">
        <f t="shared" si="0"/>
        <v>3110008</v>
      </c>
      <c r="AA12" s="17"/>
    </row>
    <row r="13" spans="1:28" ht="21.95" customHeight="1" thickBot="1">
      <c r="A13" s="16" t="s">
        <v>36</v>
      </c>
      <c r="B13" s="15">
        <f>SUM(B10,B11,B12)</f>
        <v>404268</v>
      </c>
      <c r="C13" s="15">
        <f t="shared" ref="C13:X13" si="2">SUM(C10,C11,C12)</f>
        <v>459643</v>
      </c>
      <c r="D13" s="15">
        <f t="shared" si="2"/>
        <v>433505</v>
      </c>
      <c r="E13" s="15">
        <f t="shared" si="2"/>
        <v>584763</v>
      </c>
      <c r="F13" s="15">
        <f t="shared" si="2"/>
        <v>250690</v>
      </c>
      <c r="G13" s="15">
        <f t="shared" si="2"/>
        <v>142495</v>
      </c>
      <c r="H13" s="15">
        <f t="shared" si="2"/>
        <v>82003</v>
      </c>
      <c r="I13" s="15">
        <f t="shared" si="2"/>
        <v>259221</v>
      </c>
      <c r="J13" s="15">
        <f t="shared" si="2"/>
        <v>165417</v>
      </c>
      <c r="K13" s="15">
        <f t="shared" si="2"/>
        <v>276850</v>
      </c>
      <c r="L13" s="15">
        <f t="shared" si="2"/>
        <v>265196</v>
      </c>
      <c r="M13" s="15">
        <f t="shared" si="2"/>
        <v>186777</v>
      </c>
      <c r="N13" s="15">
        <f t="shared" si="2"/>
        <v>234926</v>
      </c>
      <c r="O13" s="15">
        <f t="shared" si="2"/>
        <v>222816</v>
      </c>
      <c r="P13" s="15">
        <f t="shared" si="2"/>
        <v>121648</v>
      </c>
      <c r="Q13" s="15">
        <f t="shared" si="2"/>
        <v>153958</v>
      </c>
      <c r="R13" s="15">
        <f t="shared" si="2"/>
        <v>202013</v>
      </c>
      <c r="S13" s="15">
        <f t="shared" si="2"/>
        <v>145902</v>
      </c>
      <c r="T13" s="15">
        <f t="shared" si="2"/>
        <v>184351</v>
      </c>
      <c r="U13" s="15">
        <f t="shared" si="2"/>
        <v>205912</v>
      </c>
      <c r="V13" s="15">
        <f t="shared" si="2"/>
        <v>183827</v>
      </c>
      <c r="W13" s="15">
        <f t="shared" si="2"/>
        <v>115302</v>
      </c>
      <c r="X13" s="15">
        <f t="shared" si="2"/>
        <v>161149</v>
      </c>
      <c r="Y13" s="15">
        <f>SUM(B13:X13)</f>
        <v>5442632</v>
      </c>
      <c r="AA13" s="17"/>
    </row>
    <row r="14" spans="1:28" ht="21.95" customHeight="1" thickBot="1">
      <c r="A14" s="11" t="s">
        <v>37</v>
      </c>
      <c r="B14" s="12">
        <v>2841</v>
      </c>
      <c r="C14" s="12">
        <v>2450</v>
      </c>
      <c r="D14" s="12">
        <v>1940</v>
      </c>
      <c r="E14" s="12">
        <v>2175</v>
      </c>
      <c r="F14" s="12">
        <v>567</v>
      </c>
      <c r="G14" s="12">
        <v>450</v>
      </c>
      <c r="H14" s="12">
        <v>216</v>
      </c>
      <c r="I14" s="12">
        <v>620</v>
      </c>
      <c r="J14" s="12">
        <v>355</v>
      </c>
      <c r="K14" s="12">
        <v>621</v>
      </c>
      <c r="L14" s="12">
        <v>598</v>
      </c>
      <c r="M14" s="12">
        <v>315</v>
      </c>
      <c r="N14" s="12">
        <v>440</v>
      </c>
      <c r="O14" s="12">
        <v>621</v>
      </c>
      <c r="P14" s="12">
        <v>230</v>
      </c>
      <c r="Q14" s="12">
        <v>293</v>
      </c>
      <c r="R14" s="12">
        <v>469</v>
      </c>
      <c r="S14" s="12">
        <v>491</v>
      </c>
      <c r="T14" s="12">
        <v>264</v>
      </c>
      <c r="U14" s="12">
        <v>383</v>
      </c>
      <c r="V14" s="12">
        <v>322</v>
      </c>
      <c r="W14" s="12">
        <v>209</v>
      </c>
      <c r="X14" s="12">
        <v>28</v>
      </c>
      <c r="Y14" s="12">
        <f t="shared" si="0"/>
        <v>16898</v>
      </c>
      <c r="AA14" s="17"/>
    </row>
    <row r="15" spans="1:28">
      <c r="AA15" s="23"/>
    </row>
    <row r="16" spans="1:28">
      <c r="A16" s="2"/>
    </row>
  </sheetData>
  <mergeCells count="1">
    <mergeCell ref="A1:Y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7a934f-7fe1-4af0-a85a-1389003b0887">
      <Terms xmlns="http://schemas.microsoft.com/office/infopath/2007/PartnerControls"/>
    </lcf76f155ced4ddcb4097134ff3c332f>
    <TaxCatchAll xmlns="2701ce20-301b-4d4e-840b-7b6942f3c4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3FF80848FAA4C9C115820CF44CFC0" ma:contentTypeVersion="10" ma:contentTypeDescription="Create a new document." ma:contentTypeScope="" ma:versionID="6a557344a4546b4861d2d868b6a0f321">
  <xsd:schema xmlns:xsd="http://www.w3.org/2001/XMLSchema" xmlns:xs="http://www.w3.org/2001/XMLSchema" xmlns:p="http://schemas.microsoft.com/office/2006/metadata/properties" xmlns:ns2="f07a934f-7fe1-4af0-a85a-1389003b0887" xmlns:ns3="2701ce20-301b-4d4e-840b-7b6942f3c47e" targetNamespace="http://schemas.microsoft.com/office/2006/metadata/properties" ma:root="true" ma:fieldsID="c88c21de54d32eb43ff06302bc2e7a57" ns2:_="" ns3:_="">
    <xsd:import namespace="f07a934f-7fe1-4af0-a85a-1389003b0887"/>
    <xsd:import namespace="2701ce20-301b-4d4e-840b-7b6942f3c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a934f-7fe1-4af0-a85a-1389003b08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1ce20-301b-4d4e-840b-7b6942f3c4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a04c54-f476-44a1-90ba-79d70ac9b406}" ma:internalName="TaxCatchAll" ma:showField="CatchAllData" ma:web="2701ce20-301b-4d4e-840b-7b6942f3c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B49BA8-17E6-4783-A603-865393AFFC61}"/>
</file>

<file path=customXml/itemProps2.xml><?xml version="1.0" encoding="utf-8"?>
<ds:datastoreItem xmlns:ds="http://schemas.openxmlformats.org/officeDocument/2006/customXml" ds:itemID="{618D0228-0CE6-48E3-BCD1-DAB47A8F35C9}"/>
</file>

<file path=customXml/itemProps3.xml><?xml version="1.0" encoding="utf-8"?>
<ds:datastoreItem xmlns:ds="http://schemas.openxmlformats.org/officeDocument/2006/customXml" ds:itemID="{14EA7C4C-7809-4B8E-A1B7-B8297DD674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Dominik Balázs</cp:lastModifiedBy>
  <cp:revision/>
  <dcterms:created xsi:type="dcterms:W3CDTF">2020-02-25T12:24:14Z</dcterms:created>
  <dcterms:modified xsi:type="dcterms:W3CDTF">2022-08-23T07:32:05Z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0x010100ABD3FF80848FAA4C9C115820CF44CFC0</vt:lpwstr>
  </property>
  <property fmtid="{D5CDD505-2E9C-101B-9397-08002B2CF9AE}" pid="3" name="MediaServiceImageTags">
    <vt:lpwstr/>
  </property>
  <property fmtid="{D5CDD505-2E9C-101B-9397-08002B2CF9AE}" pid="4" name="Order">
    <vt:r8>281700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